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defaultThemeVersion="202300"/>
  <mc:AlternateContent xmlns:mc="http://schemas.openxmlformats.org/markup-compatibility/2006">
    <mc:Choice Requires="x15">
      <x15ac:absPath xmlns:x15ac="http://schemas.microsoft.com/office/spreadsheetml/2010/11/ac" url="https://rospa365-my.sharepoint.com/personal/jbroun_rospa_com/Documents/Documents/NAPS/Drafts/"/>
    </mc:Choice>
  </mc:AlternateContent>
  <xr:revisionPtr revIDLastSave="1164" documentId="8_{DD3F32C0-F1EB-4016-B00D-78FBCA7CBEFB}" xr6:coauthVersionLast="47" xr6:coauthVersionMax="47" xr10:uidLastSave="{71A2A619-6490-435C-A5DC-05499111E331}"/>
  <bookViews>
    <workbookView xWindow="-110" yWindow="-110" windowWidth="19420" windowHeight="10420" tabRatio="845" xr2:uid="{808E6737-B0F0-4205-8D84-ADD94294C5C5}"/>
  </bookViews>
  <sheets>
    <sheet name="Title page" sheetId="18" r:id="rId1"/>
    <sheet name="Sources" sheetId="17" r:id="rId2"/>
    <sheet name="Table 1" sheetId="1" r:id="rId3"/>
    <sheet name="Table 2" sheetId="3" r:id="rId4"/>
    <sheet name="Table 3" sheetId="2"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6" l="1"/>
  <c r="C28" i="6"/>
  <c r="D28" i="6"/>
  <c r="E28" i="6"/>
  <c r="F28" i="6"/>
  <c r="G28" i="6"/>
  <c r="H28" i="6"/>
  <c r="I28" i="6"/>
  <c r="J28" i="6"/>
  <c r="K28" i="6"/>
  <c r="L28" i="6"/>
  <c r="M28" i="6"/>
  <c r="B29" i="6"/>
  <c r="C29" i="6"/>
  <c r="D29" i="6"/>
  <c r="E29" i="6"/>
  <c r="F29" i="6"/>
  <c r="G29" i="6"/>
  <c r="H29" i="6"/>
  <c r="I29" i="6"/>
  <c r="J29" i="6"/>
  <c r="K29" i="6"/>
  <c r="L29" i="6"/>
  <c r="M29" i="6"/>
  <c r="B30" i="6"/>
  <c r="C30" i="6"/>
  <c r="D30" i="6"/>
  <c r="E30" i="6"/>
  <c r="F30" i="6"/>
  <c r="G30" i="6"/>
  <c r="H30" i="6"/>
  <c r="I30" i="6"/>
  <c r="J30" i="6"/>
  <c r="K30" i="6"/>
  <c r="L30" i="6"/>
  <c r="M30" i="6"/>
  <c r="B31" i="6"/>
  <c r="C31" i="6"/>
  <c r="D31" i="6"/>
  <c r="E31" i="6"/>
  <c r="F31" i="6"/>
  <c r="G31" i="6"/>
  <c r="H31" i="6"/>
  <c r="I31" i="6"/>
  <c r="J31" i="6"/>
  <c r="K31" i="6"/>
  <c r="L31" i="6"/>
  <c r="M31" i="6"/>
  <c r="B32" i="6"/>
  <c r="C32" i="6"/>
  <c r="D32" i="6"/>
  <c r="E32" i="6"/>
  <c r="F32" i="6"/>
  <c r="G32" i="6"/>
  <c r="H32" i="6"/>
  <c r="I32" i="6"/>
  <c r="J32" i="6"/>
  <c r="K32" i="6"/>
  <c r="L32" i="6"/>
  <c r="M32" i="6"/>
  <c r="B33" i="6"/>
  <c r="C33" i="6"/>
  <c r="D33" i="6"/>
  <c r="E33" i="6"/>
  <c r="F33" i="6"/>
  <c r="G33" i="6"/>
  <c r="H33" i="6"/>
  <c r="I33" i="6"/>
  <c r="J33" i="6"/>
  <c r="K33" i="6"/>
  <c r="L33" i="6"/>
  <c r="M33" i="6"/>
  <c r="B34" i="6"/>
  <c r="C34" i="6"/>
  <c r="D34" i="6"/>
  <c r="E34" i="6"/>
  <c r="F34" i="6"/>
  <c r="G34" i="6"/>
  <c r="H34" i="6"/>
  <c r="I34" i="6"/>
  <c r="J34" i="6"/>
  <c r="K34" i="6"/>
  <c r="L34" i="6"/>
  <c r="M34" i="6"/>
  <c r="B35" i="6"/>
  <c r="C35" i="6"/>
  <c r="D35" i="6"/>
  <c r="E35" i="6"/>
  <c r="F35" i="6"/>
  <c r="G35" i="6"/>
  <c r="H35" i="6"/>
  <c r="I35" i="6"/>
  <c r="J35" i="6"/>
  <c r="K35" i="6"/>
  <c r="L35" i="6"/>
  <c r="M35" i="6"/>
  <c r="B36" i="6"/>
  <c r="C36" i="6"/>
  <c r="D36" i="6"/>
  <c r="E36" i="6"/>
  <c r="F36" i="6"/>
  <c r="G36" i="6"/>
  <c r="H36" i="6"/>
  <c r="I36" i="6"/>
  <c r="J36" i="6"/>
  <c r="K36" i="6"/>
  <c r="L36" i="6"/>
  <c r="M36" i="6"/>
  <c r="B37" i="6"/>
  <c r="C37" i="6"/>
  <c r="D37" i="6"/>
  <c r="E37" i="6"/>
  <c r="F37" i="6"/>
  <c r="G37" i="6"/>
  <c r="H37" i="6"/>
  <c r="I37" i="6"/>
  <c r="J37" i="6"/>
  <c r="K37" i="6"/>
  <c r="L37" i="6"/>
  <c r="M37" i="6"/>
  <c r="B38" i="6"/>
  <c r="C38" i="6"/>
  <c r="D38" i="6"/>
  <c r="E38" i="6"/>
  <c r="F38" i="6"/>
  <c r="G38" i="6"/>
  <c r="H38" i="6"/>
  <c r="I38" i="6"/>
  <c r="J38" i="6"/>
  <c r="K38" i="6"/>
  <c r="L38" i="6"/>
  <c r="M38" i="6"/>
  <c r="B39" i="6"/>
  <c r="C39" i="6"/>
  <c r="D39" i="6"/>
  <c r="E39" i="6"/>
  <c r="F39" i="6"/>
  <c r="G39" i="6"/>
  <c r="H39" i="6"/>
  <c r="I39" i="6"/>
  <c r="J39" i="6"/>
  <c r="K39" i="6"/>
  <c r="L39" i="6"/>
  <c r="M39" i="6"/>
  <c r="B40" i="6"/>
  <c r="C40" i="6"/>
  <c r="D40" i="6"/>
  <c r="E40" i="6"/>
  <c r="F40" i="6"/>
  <c r="G40" i="6"/>
  <c r="H40" i="6"/>
  <c r="I40" i="6"/>
  <c r="J40" i="6"/>
  <c r="K40" i="6"/>
  <c r="L40" i="6"/>
  <c r="M40" i="6"/>
  <c r="B41" i="6"/>
  <c r="C41" i="6"/>
  <c r="D41" i="6"/>
  <c r="E41" i="6"/>
  <c r="F41" i="6"/>
  <c r="G41" i="6"/>
  <c r="H41" i="6"/>
  <c r="I41" i="6"/>
  <c r="J41" i="6"/>
  <c r="K41" i="6"/>
  <c r="L41" i="6"/>
  <c r="M41" i="6"/>
  <c r="B42" i="6"/>
  <c r="C42" i="6"/>
  <c r="D42" i="6"/>
  <c r="E42" i="6"/>
  <c r="F42" i="6"/>
  <c r="G42" i="6"/>
  <c r="H42" i="6"/>
  <c r="I42" i="6"/>
  <c r="J42" i="6"/>
  <c r="K42" i="6"/>
  <c r="L42" i="6"/>
  <c r="M42" i="6"/>
  <c r="C27" i="6"/>
  <c r="D27" i="6"/>
  <c r="E27" i="6"/>
  <c r="F27" i="6"/>
  <c r="G27" i="6"/>
  <c r="H27" i="6"/>
  <c r="I27" i="6"/>
  <c r="J27" i="6"/>
  <c r="K27" i="6"/>
  <c r="L27" i="6"/>
  <c r="M27" i="6"/>
  <c r="B27" i="6"/>
  <c r="K5" i="6"/>
  <c r="M4" i="6"/>
  <c r="M49" i="6" s="1"/>
  <c r="C49" i="6"/>
  <c r="D49" i="6"/>
  <c r="E49" i="6"/>
  <c r="F49" i="6"/>
  <c r="G49" i="6"/>
  <c r="H49" i="6"/>
  <c r="I49" i="6"/>
  <c r="J49" i="6"/>
  <c r="K49" i="6"/>
  <c r="C50" i="6"/>
  <c r="D50" i="6"/>
  <c r="E50" i="6"/>
  <c r="F50" i="6"/>
  <c r="G50" i="6"/>
  <c r="H50" i="6"/>
  <c r="I50" i="6"/>
  <c r="J50" i="6"/>
  <c r="C51" i="6"/>
  <c r="D51" i="6"/>
  <c r="E51" i="6"/>
  <c r="F51" i="6"/>
  <c r="G51" i="6"/>
  <c r="H51" i="6"/>
  <c r="I51" i="6"/>
  <c r="J51" i="6"/>
  <c r="K51" i="6"/>
  <c r="M51" i="6"/>
  <c r="C52" i="6"/>
  <c r="D52" i="6"/>
  <c r="E52" i="6"/>
  <c r="F52" i="6"/>
  <c r="G52" i="6"/>
  <c r="H52" i="6"/>
  <c r="I52" i="6"/>
  <c r="J52" i="6"/>
  <c r="K52" i="6"/>
  <c r="M52" i="6"/>
  <c r="C53" i="6"/>
  <c r="D53" i="6"/>
  <c r="E53" i="6"/>
  <c r="F53" i="6"/>
  <c r="G53" i="6"/>
  <c r="H53" i="6"/>
  <c r="I53" i="6"/>
  <c r="J53" i="6"/>
  <c r="K53" i="6"/>
  <c r="M53" i="6"/>
  <c r="C54" i="6"/>
  <c r="D54" i="6"/>
  <c r="E54" i="6"/>
  <c r="F54" i="6"/>
  <c r="G54" i="6"/>
  <c r="H54" i="6"/>
  <c r="I54" i="6"/>
  <c r="J54" i="6"/>
  <c r="K54" i="6"/>
  <c r="M54" i="6"/>
  <c r="C55" i="6"/>
  <c r="D55" i="6"/>
  <c r="E55" i="6"/>
  <c r="F55" i="6"/>
  <c r="G55" i="6"/>
  <c r="H55" i="6"/>
  <c r="I55" i="6"/>
  <c r="J55" i="6"/>
  <c r="K55" i="6"/>
  <c r="M55" i="6"/>
  <c r="C56" i="6"/>
  <c r="D56" i="6"/>
  <c r="E56" i="6"/>
  <c r="F56" i="6"/>
  <c r="G56" i="6"/>
  <c r="H56" i="6"/>
  <c r="I56" i="6"/>
  <c r="J56" i="6"/>
  <c r="K56" i="6"/>
  <c r="M56" i="6"/>
  <c r="C57" i="6"/>
  <c r="D57" i="6"/>
  <c r="E57" i="6"/>
  <c r="F57" i="6"/>
  <c r="G57" i="6"/>
  <c r="H57" i="6"/>
  <c r="I57" i="6"/>
  <c r="J57" i="6"/>
  <c r="K57" i="6"/>
  <c r="M57" i="6"/>
  <c r="C58" i="6"/>
  <c r="D58" i="6"/>
  <c r="E58" i="6"/>
  <c r="F58" i="6"/>
  <c r="G58" i="6"/>
  <c r="H58" i="6"/>
  <c r="I58" i="6"/>
  <c r="J58" i="6"/>
  <c r="K58" i="6"/>
  <c r="M58" i="6"/>
  <c r="C59" i="6"/>
  <c r="D59" i="6"/>
  <c r="E59" i="6"/>
  <c r="F59" i="6"/>
  <c r="G59" i="6"/>
  <c r="H59" i="6"/>
  <c r="I59" i="6"/>
  <c r="J59" i="6"/>
  <c r="K59" i="6"/>
  <c r="M59" i="6"/>
  <c r="C60" i="6"/>
  <c r="D60" i="6"/>
  <c r="E60" i="6"/>
  <c r="F60" i="6"/>
  <c r="G60" i="6"/>
  <c r="H60" i="6"/>
  <c r="I60" i="6"/>
  <c r="J60" i="6"/>
  <c r="K60" i="6"/>
  <c r="M60" i="6"/>
  <c r="C61" i="6"/>
  <c r="D61" i="6"/>
  <c r="E61" i="6"/>
  <c r="F61" i="6"/>
  <c r="G61" i="6"/>
  <c r="H61" i="6"/>
  <c r="I61" i="6"/>
  <c r="J61" i="6"/>
  <c r="K61" i="6"/>
  <c r="M61" i="6"/>
  <c r="C62" i="6"/>
  <c r="D62" i="6"/>
  <c r="E62" i="6"/>
  <c r="F62" i="6"/>
  <c r="G62" i="6"/>
  <c r="H62" i="6"/>
  <c r="I62" i="6"/>
  <c r="J62" i="6"/>
  <c r="K62" i="6"/>
  <c r="M62" i="6"/>
  <c r="C63" i="6"/>
  <c r="D63" i="6"/>
  <c r="E63" i="6"/>
  <c r="F63" i="6"/>
  <c r="G63" i="6"/>
  <c r="H63" i="6"/>
  <c r="I63" i="6"/>
  <c r="J63" i="6"/>
  <c r="K63" i="6"/>
  <c r="M63" i="6"/>
  <c r="C64" i="6"/>
  <c r="D64" i="6"/>
  <c r="E64" i="6"/>
  <c r="F64" i="6"/>
  <c r="G64" i="6"/>
  <c r="H64" i="6"/>
  <c r="I64" i="6"/>
  <c r="J64" i="6"/>
  <c r="K64" i="6"/>
  <c r="M64" i="6"/>
  <c r="C65" i="6"/>
  <c r="D65" i="6"/>
  <c r="E65" i="6"/>
  <c r="F65" i="6"/>
  <c r="G65" i="6"/>
  <c r="H65" i="6"/>
  <c r="I65" i="6"/>
  <c r="J65" i="6"/>
  <c r="K65" i="6"/>
  <c r="M65" i="6"/>
  <c r="B65" i="6"/>
  <c r="B64" i="6"/>
  <c r="B63" i="6"/>
  <c r="B53" i="6"/>
  <c r="B54" i="6"/>
  <c r="B55" i="6"/>
  <c r="B56" i="6"/>
  <c r="B57" i="6"/>
  <c r="B58" i="6"/>
  <c r="B59" i="6"/>
  <c r="B60" i="6"/>
  <c r="B61" i="6"/>
  <c r="B62" i="6"/>
  <c r="B52" i="6"/>
  <c r="B51" i="6"/>
  <c r="B50" i="6"/>
  <c r="B49" i="6"/>
  <c r="Y4" i="3" l="1"/>
  <c r="Y5" i="3"/>
  <c r="Y6" i="3" l="1"/>
  <c r="Y7" i="3"/>
  <c r="Y8" i="3"/>
  <c r="Y9" i="3"/>
  <c r="Y10" i="3"/>
  <c r="Y11" i="3"/>
  <c r="Y12" i="3"/>
  <c r="Y13" i="3"/>
  <c r="Y14" i="3"/>
  <c r="Y15" i="3"/>
  <c r="Y16" i="3"/>
  <c r="Y17" i="3"/>
  <c r="Y18" i="3"/>
  <c r="Y19" i="3"/>
  <c r="Y20" i="3"/>
  <c r="Y21" i="3"/>
  <c r="Y22" i="3"/>
  <c r="Y23" i="3"/>
  <c r="Y24" i="3"/>
  <c r="Y25" i="3"/>
  <c r="Y26" i="3"/>
  <c r="Y27" i="3"/>
  <c r="Y28" i="3"/>
  <c r="Y29" i="3"/>
  <c r="Y30" i="3"/>
  <c r="Y31" i="3"/>
  <c r="Y32" i="3"/>
  <c r="L14" i="2"/>
  <c r="L15" i="2"/>
  <c r="L16" i="2"/>
  <c r="L17" i="2"/>
  <c r="L13" i="2"/>
  <c r="Y6" i="1"/>
  <c r="Y7" i="1"/>
  <c r="Y8" i="1"/>
  <c r="Y4" i="1"/>
  <c r="C26" i="2"/>
  <c r="C27" i="2"/>
  <c r="C25" i="2"/>
  <c r="M43" i="6" l="1"/>
  <c r="X112" i="10" l="1"/>
  <c r="D52" i="8"/>
  <c r="E52" i="8"/>
  <c r="F52" i="8"/>
  <c r="G52" i="8"/>
  <c r="H52" i="8"/>
  <c r="I52" i="8"/>
  <c r="J52" i="8"/>
  <c r="K52" i="8"/>
  <c r="L52" i="8"/>
  <c r="M52" i="8"/>
  <c r="N52" i="8"/>
  <c r="O52" i="8"/>
  <c r="P52" i="8"/>
  <c r="Q52" i="8"/>
  <c r="R52" i="8"/>
  <c r="S52" i="8"/>
  <c r="T52" i="8"/>
  <c r="U52" i="8"/>
  <c r="V52" i="8"/>
  <c r="C52" i="8"/>
  <c r="D17" i="8"/>
  <c r="E17" i="8"/>
  <c r="F17" i="8"/>
  <c r="G17" i="8"/>
  <c r="H17" i="8"/>
  <c r="I17" i="8"/>
  <c r="J17" i="8"/>
  <c r="K17" i="8"/>
  <c r="L17" i="8"/>
  <c r="M17" i="8"/>
  <c r="N17" i="8"/>
  <c r="O17" i="8"/>
  <c r="P17" i="8"/>
  <c r="Q17" i="8"/>
  <c r="R17" i="8"/>
  <c r="S17" i="8"/>
  <c r="T17" i="8"/>
  <c r="U17" i="8"/>
  <c r="V17" i="8"/>
  <c r="C17" i="8"/>
  <c r="D4" i="8"/>
  <c r="E4" i="8"/>
  <c r="F4" i="8"/>
  <c r="G4" i="8"/>
  <c r="H4" i="8"/>
  <c r="I4" i="8"/>
  <c r="J4" i="8"/>
  <c r="K4" i="8"/>
  <c r="L4" i="8"/>
  <c r="M4" i="8"/>
  <c r="N4" i="8"/>
  <c r="O4" i="8"/>
  <c r="P4" i="8"/>
  <c r="Q4" i="8"/>
  <c r="R4" i="8"/>
  <c r="S4" i="8"/>
  <c r="T4" i="8"/>
  <c r="U4" i="8"/>
  <c r="V4" i="8"/>
  <c r="C4" i="8"/>
  <c r="W6" i="8"/>
  <c r="W7" i="8"/>
  <c r="W8" i="8"/>
  <c r="W9" i="8"/>
  <c r="W10" i="8"/>
  <c r="W11" i="8"/>
  <c r="W12" i="8"/>
  <c r="W13" i="8"/>
  <c r="W14" i="8"/>
  <c r="W15" i="8"/>
  <c r="W16" i="8"/>
  <c r="W18" i="8"/>
  <c r="W19" i="8"/>
  <c r="W20" i="8"/>
  <c r="W21" i="8"/>
  <c r="W22" i="8"/>
  <c r="W23" i="8"/>
  <c r="W24" i="8"/>
  <c r="W25" i="8"/>
  <c r="W26" i="8"/>
  <c r="W27" i="8"/>
  <c r="W28" i="8"/>
  <c r="W29" i="8"/>
  <c r="W30" i="8"/>
  <c r="W31" i="8"/>
  <c r="W32" i="8"/>
  <c r="W52" i="8" s="1"/>
  <c r="W5" i="8"/>
  <c r="W17" i="8" l="1"/>
  <c r="W4" i="8"/>
  <c r="X8" i="1" l="1"/>
  <c r="X6" i="1"/>
  <c r="X7" i="1"/>
  <c r="X4" i="1"/>
  <c r="W12" i="1"/>
  <c r="V12" i="1"/>
  <c r="U12" i="1"/>
  <c r="T12" i="1"/>
  <c r="S12" i="1"/>
  <c r="R12" i="1"/>
  <c r="Q12" i="1"/>
  <c r="P12" i="1"/>
  <c r="O12" i="1"/>
  <c r="N12" i="1"/>
  <c r="X12" i="1" s="1"/>
  <c r="M12" i="1"/>
  <c r="L12" i="1"/>
  <c r="K12" i="1"/>
  <c r="J12" i="1"/>
  <c r="I12" i="1"/>
  <c r="H12" i="1"/>
  <c r="G12" i="1"/>
  <c r="F12" i="1"/>
  <c r="E12" i="1"/>
  <c r="D12" i="1"/>
  <c r="C12" i="1"/>
  <c r="B12" i="1"/>
  <c r="W10" i="1"/>
  <c r="V10" i="1"/>
  <c r="U10" i="1"/>
  <c r="T10" i="1"/>
  <c r="S10" i="1"/>
  <c r="R10" i="1"/>
  <c r="Q10" i="1"/>
  <c r="P10" i="1"/>
  <c r="O10" i="1"/>
  <c r="N10" i="1"/>
  <c r="X10" i="1" s="1"/>
  <c r="M10" i="1"/>
  <c r="L10" i="1"/>
  <c r="K10" i="1"/>
  <c r="J10" i="1"/>
  <c r="I10" i="1"/>
  <c r="H10" i="1"/>
  <c r="G10" i="1"/>
  <c r="F10" i="1"/>
  <c r="E10" i="1"/>
  <c r="D10" i="1"/>
  <c r="C10" i="1"/>
  <c r="B10" i="1"/>
  <c r="Y10" i="1" l="1"/>
  <c r="Y12" i="1"/>
  <c r="K50" i="6"/>
  <c r="M5" i="6"/>
  <c r="M50" i="6" s="1"/>
</calcChain>
</file>

<file path=xl/sharedStrings.xml><?xml version="1.0" encoding="utf-8"?>
<sst xmlns="http://schemas.openxmlformats.org/spreadsheetml/2006/main" count="2277" uniqueCount="835">
  <si>
    <t>Type</t>
  </si>
  <si>
    <t>England*</t>
  </si>
  <si>
    <t>England and Wales**</t>
  </si>
  <si>
    <t>Northern Ireland</t>
  </si>
  <si>
    <t>Scotland</t>
  </si>
  <si>
    <t>Wales*</t>
  </si>
  <si>
    <t>Great Britain</t>
  </si>
  <si>
    <t>United Kingdom</t>
  </si>
  <si>
    <t>England</t>
  </si>
  <si>
    <t>Wales</t>
  </si>
  <si>
    <t>UK</t>
  </si>
  <si>
    <t>Since 2013</t>
  </si>
  <si>
    <t>ICD code groups</t>
  </si>
  <si>
    <t>V01-X59, Y85-Y86</t>
  </si>
  <si>
    <t>All accidents</t>
  </si>
  <si>
    <t>V01-V99</t>
  </si>
  <si>
    <t>Transport accidents</t>
  </si>
  <si>
    <t>V01-V09</t>
  </si>
  <si>
    <t xml:space="preserve">Pedestrian injured in transport accident  </t>
  </si>
  <si>
    <t>V10-V19</t>
  </si>
  <si>
    <t xml:space="preserve">Pedal cyclist injured in transport accident </t>
  </si>
  <si>
    <t>V20-V29</t>
  </si>
  <si>
    <t xml:space="preserve">Motorcycle rider injured in transport accident  </t>
  </si>
  <si>
    <t>V30-V39</t>
  </si>
  <si>
    <t xml:space="preserve">Occupant of three-wheeled motor vehicle injured in transport accident   </t>
  </si>
  <si>
    <t>V40-V49</t>
  </si>
  <si>
    <t xml:space="preserve">Car occupant injured in transport accident  </t>
  </si>
  <si>
    <t>V50-V59</t>
  </si>
  <si>
    <t xml:space="preserve">Occupant of pick-up truck or van injured in transport accident  </t>
  </si>
  <si>
    <t>V60-V69</t>
  </si>
  <si>
    <t xml:space="preserve">Occupant of heavy transport vehicle injured in transport accident  </t>
  </si>
  <si>
    <t>V70-V79</t>
  </si>
  <si>
    <t xml:space="preserve">Bus occupant injured in transport accident </t>
  </si>
  <si>
    <t>V80-V89</t>
  </si>
  <si>
    <t xml:space="preserve">Other land transport accidents  </t>
  </si>
  <si>
    <t>V90-V94</t>
  </si>
  <si>
    <t xml:space="preserve">Water transport accidents  </t>
  </si>
  <si>
    <t>V95-V97</t>
  </si>
  <si>
    <t>Air and space transport accidents</t>
  </si>
  <si>
    <t>V98-V99</t>
  </si>
  <si>
    <t xml:space="preserve">Other and unspecified transport accidents  </t>
  </si>
  <si>
    <t>W00-X59</t>
  </si>
  <si>
    <t>Non-transport accidents</t>
  </si>
  <si>
    <t>W00-W19</t>
  </si>
  <si>
    <t xml:space="preserve">Falls </t>
  </si>
  <si>
    <t>W20-W49</t>
  </si>
  <si>
    <t xml:space="preserve">Exposure to inanimate mechanical forces  </t>
  </si>
  <si>
    <t>W50-W64</t>
  </si>
  <si>
    <t xml:space="preserve">Exposure to animate mechanical forces  </t>
  </si>
  <si>
    <t>W65-W74</t>
  </si>
  <si>
    <t xml:space="preserve">Accidental drowning and submersion  </t>
  </si>
  <si>
    <t>W75-W84</t>
  </si>
  <si>
    <t xml:space="preserve">Other accidental threats to breathing  </t>
  </si>
  <si>
    <t>W85-W99</t>
  </si>
  <si>
    <t xml:space="preserve">Exposure to electric current, radiation and extreme ambient air temperature and pressure  </t>
  </si>
  <si>
    <t>X00-X09</t>
  </si>
  <si>
    <t xml:space="preserve">Exposure to smoke, fire and flames  </t>
  </si>
  <si>
    <t>X10-X19</t>
  </si>
  <si>
    <t xml:space="preserve">Contact with heat and hot substances  </t>
  </si>
  <si>
    <t>X20-X29</t>
  </si>
  <si>
    <t xml:space="preserve">Contact with venomous animals and plants  </t>
  </si>
  <si>
    <t>X30-X39</t>
  </si>
  <si>
    <t xml:space="preserve">Exposure to forces of nature </t>
  </si>
  <si>
    <t>X40-X49</t>
  </si>
  <si>
    <t xml:space="preserve">Accidental poisoning by and exposure to noxious substances  </t>
  </si>
  <si>
    <t>X50-X57</t>
  </si>
  <si>
    <t xml:space="preserve">Overexertion, travel and privation </t>
  </si>
  <si>
    <t>X58-X59</t>
  </si>
  <si>
    <t xml:space="preserve">Accidental exposure to other and unspecified factors  </t>
  </si>
  <si>
    <t>Y85-Y86</t>
  </si>
  <si>
    <t>Sequelae of accidents</t>
  </si>
  <si>
    <t>Difference in rate of accidental death, UK, 2013 to 2022:</t>
  </si>
  <si>
    <t>Table 3.1: Mid-year population estimates, 2013 to 2022</t>
  </si>
  <si>
    <t>Table 3.2: Rates of accidental death per 100,000 people, 2013 to 2022</t>
  </si>
  <si>
    <t xml:space="preserve">Sources for Table 3.1: </t>
  </si>
  <si>
    <t>Aged under 1</t>
  </si>
  <si>
    <t>Aged 1 to 4</t>
  </si>
  <si>
    <t>Aged 5 to 9</t>
  </si>
  <si>
    <t>Aged 10-14</t>
  </si>
  <si>
    <t>Aged 15-19</t>
  </si>
  <si>
    <t>Aged 20-24</t>
  </si>
  <si>
    <t>Aged 25-29</t>
  </si>
  <si>
    <t>Aged 30-34</t>
  </si>
  <si>
    <t>Aged 35-39</t>
  </si>
  <si>
    <t>Aged 40-44</t>
  </si>
  <si>
    <t>Aged 45-49</t>
  </si>
  <si>
    <t>Aged 50-54</t>
  </si>
  <si>
    <t>Aged 55-59</t>
  </si>
  <si>
    <t>Aged 60-64</t>
  </si>
  <si>
    <t>Aged 65-69</t>
  </si>
  <si>
    <t>Aged 70-74</t>
  </si>
  <si>
    <t>Aged 75-79</t>
  </si>
  <si>
    <t>Aged 80-84</t>
  </si>
  <si>
    <t>Aged 85-89</t>
  </si>
  <si>
    <t>Aged 90 and over</t>
  </si>
  <si>
    <t>England and Wales</t>
  </si>
  <si>
    <t>UK:</t>
  </si>
  <si>
    <t>TOTAL</t>
  </si>
  <si>
    <t>All ages</t>
  </si>
  <si>
    <t>Infectious diseases</t>
  </si>
  <si>
    <t>Neoplasms</t>
  </si>
  <si>
    <t>Endocrine and metabolic diseases</t>
  </si>
  <si>
    <t>Diseases of the circulatory system</t>
  </si>
  <si>
    <t>Diseases of the respiratory system</t>
  </si>
  <si>
    <t>Pregnancy, childbirth and the perinatal period</t>
  </si>
  <si>
    <t>Congenital malformations</t>
  </si>
  <si>
    <t>Provisional assignment of new diseases</t>
  </si>
  <si>
    <t>Other injuries (including intentional injuries)</t>
  </si>
  <si>
    <t>Alcohol-related and drug-related deaths due to disorders, assaults and non-accidental poisonings</t>
  </si>
  <si>
    <t>Accidents (including accidental drug and alcohol poisonings)</t>
  </si>
  <si>
    <t>1st</t>
  </si>
  <si>
    <t>2nd</t>
  </si>
  <si>
    <t>4th</t>
  </si>
  <si>
    <t>5th</t>
  </si>
  <si>
    <t>6th</t>
  </si>
  <si>
    <t>Rank (accidents)</t>
  </si>
  <si>
    <t>Table 8.2: Causes of preventable deaths among those aged under 40, England, 2022</t>
  </si>
  <si>
    <t>Table 9.1 England and Wales: accidental deaths, 2001 to 2022</t>
  </si>
  <si>
    <t>Table 9.2 England: accidental deaths, 2001 to 2022 (available from 2013 only)</t>
  </si>
  <si>
    <t>Table 9.3 Wales: accidental deaths, 2001 to 2022 (available from 2013 only)</t>
  </si>
  <si>
    <t>Table 10.1 England and Wales: rate of accidental deaths per 100,000, 2001 to 2022</t>
  </si>
  <si>
    <t>Table 10.4 Scotland: rate of accidental deaths per 100,000, 2001 to 2022</t>
  </si>
  <si>
    <t>Table 10.3 Wales: rate of accidental deaths per 100,000, 2001 to 2022</t>
  </si>
  <si>
    <t>Table 10.2 England: rate of accidental deaths per 100,000, 2001 to 2022</t>
  </si>
  <si>
    <t>Table 10.5 Northern Ireland: rate of accidental deaths per 100,000, 2001 to 2022</t>
  </si>
  <si>
    <t>Table 9.5 Northern Ireland: accidental deaths, 2001 to 2022</t>
  </si>
  <si>
    <t>Table 9.4 Scotland: accidental deaths, 2001 to 2022</t>
  </si>
  <si>
    <t>Table 8.3: Conditions considered preventable by the ONS</t>
  </si>
  <si>
    <t>Condition group and cause</t>
  </si>
  <si>
    <t>ICD-10 codes</t>
  </si>
  <si>
    <t>Age</t>
  </si>
  <si>
    <t>Preventable</t>
  </si>
  <si>
    <t>Intestinal diseases</t>
  </si>
  <si>
    <t>A00-A09</t>
  </si>
  <si>
    <t>0-74</t>
  </si>
  <si>
    <t>Tuberculosis</t>
  </si>
  <si>
    <t>A15-A19</t>
  </si>
  <si>
    <t>Diphtheria, Tetanus, Poliomyelitis</t>
  </si>
  <si>
    <t>A35, A36, A80</t>
  </si>
  <si>
    <t>Whooping cough</t>
  </si>
  <si>
    <t>A37</t>
  </si>
  <si>
    <t>Meningococcal infection</t>
  </si>
  <si>
    <t>A39</t>
  </si>
  <si>
    <t>Sepsis due to streptococcus pneumonia and sepsis due to haemophilus influenzae</t>
  </si>
  <si>
    <t>A40.3, A41.3</t>
  </si>
  <si>
    <t>Haemophilus influenza infections</t>
  </si>
  <si>
    <t>A49.2</t>
  </si>
  <si>
    <t>Sexually transmitted infections (except HIV/AIDS)</t>
  </si>
  <si>
    <t>A50-A60, A63, A64</t>
  </si>
  <si>
    <t>Varicella</t>
  </si>
  <si>
    <t>B01</t>
  </si>
  <si>
    <t>Measles</t>
  </si>
  <si>
    <t>B05</t>
  </si>
  <si>
    <t>Rubella</t>
  </si>
  <si>
    <t>B06</t>
  </si>
  <si>
    <t>Viral Hepatitis</t>
  </si>
  <si>
    <t>B15-B19</t>
  </si>
  <si>
    <t>HIV/AIDS</t>
  </si>
  <si>
    <t>B20-B24</t>
  </si>
  <si>
    <t>Malaria</t>
  </si>
  <si>
    <t>B50-B54</t>
  </si>
  <si>
    <t>B90</t>
  </si>
  <si>
    <t>0-75</t>
  </si>
  <si>
    <t>Haemophilus and pneumococcal meningitis</t>
  </si>
  <si>
    <t>G00.0, G00.1</t>
  </si>
  <si>
    <t>J65</t>
  </si>
  <si>
    <t>Lip, oral cavity and pharynx cancer</t>
  </si>
  <si>
    <t>C00-C14</t>
  </si>
  <si>
    <t>Oesophageal cancer</t>
  </si>
  <si>
    <t>C15</t>
  </si>
  <si>
    <t>Stomach cancer</t>
  </si>
  <si>
    <t>C16</t>
  </si>
  <si>
    <t>Liver cancer</t>
  </si>
  <si>
    <t>C22</t>
  </si>
  <si>
    <t>Lung cancer</t>
  </si>
  <si>
    <t>C33-C34</t>
  </si>
  <si>
    <t>Mesothelioma</t>
  </si>
  <si>
    <t>C45</t>
  </si>
  <si>
    <t>Skin (melanoma) cancer</t>
  </si>
  <si>
    <t>C43</t>
  </si>
  <si>
    <t>Bladder cancer</t>
  </si>
  <si>
    <t>C67</t>
  </si>
  <si>
    <t>Cervical cancer</t>
  </si>
  <si>
    <t>C53</t>
  </si>
  <si>
    <t>Nutritional deficiency anaemia</t>
  </si>
  <si>
    <t>D50-D53</t>
  </si>
  <si>
    <t>Diabetes mellitus</t>
  </si>
  <si>
    <t>E10-E14</t>
  </si>
  <si>
    <t>Aortic aneurysm</t>
  </si>
  <si>
    <t>I71</t>
  </si>
  <si>
    <t>Hypertensive diseases</t>
  </si>
  <si>
    <t>I10-I13, I15</t>
  </si>
  <si>
    <t>Ischaemic heart diseases</t>
  </si>
  <si>
    <t>I20-I25</t>
  </si>
  <si>
    <t>Cerebrovascular diseases</t>
  </si>
  <si>
    <t>I60-I69</t>
  </si>
  <si>
    <t>Other atherosclerosis</t>
  </si>
  <si>
    <t>I70, I73.9</t>
  </si>
  <si>
    <t>Influenza</t>
  </si>
  <si>
    <t>J09-J11</t>
  </si>
  <si>
    <t>Pneumonia due to streptococcus pneumonia or haemophilus influenza</t>
  </si>
  <si>
    <t>J13-J14</t>
  </si>
  <si>
    <t>Chronic lower respiratory diseases</t>
  </si>
  <si>
    <t>J40-J44</t>
  </si>
  <si>
    <t>Lung diseases due to external agents</t>
  </si>
  <si>
    <t>J60-J64, J66-J70, J82, J92</t>
  </si>
  <si>
    <t>Tetanus neonatorum</t>
  </si>
  <si>
    <t>A33</t>
  </si>
  <si>
    <t>Obstetrical tetanus</t>
  </si>
  <si>
    <t>A34</t>
  </si>
  <si>
    <t>Certain congenital malformations (neural tube defects)</t>
  </si>
  <si>
    <t>Q00, Q01, Q05</t>
  </si>
  <si>
    <t>Injuries</t>
  </si>
  <si>
    <t>Transport Accidents</t>
  </si>
  <si>
    <t>Accidental Injuries</t>
  </si>
  <si>
    <t>W00-X39, X46-X59</t>
  </si>
  <si>
    <t>Intentional self-harm</t>
  </si>
  <si>
    <t>X66-X84</t>
  </si>
  <si>
    <t>Event of undetermined intent</t>
  </si>
  <si>
    <t>Y16-Y34</t>
  </si>
  <si>
    <t>Assault</t>
  </si>
  <si>
    <t>X86-Y09, U50.9</t>
  </si>
  <si>
    <t>Alcohol-related and drug-related deaths</t>
  </si>
  <si>
    <t>Alcohol-specific disorders and poisonings</t>
  </si>
  <si>
    <t>E24.4, F10, G31.2, G62.1, G72.1, I42.6, K29.2, K70, K85.2, K86.0, Q86.0, R78.0, X45, X65, Y15</t>
  </si>
  <si>
    <t>Other alcohol-related disorders</t>
  </si>
  <si>
    <t>K73, K74.0-K74.2, K74.6</t>
  </si>
  <si>
    <t>Drug disorders and poisonings</t>
  </si>
  <si>
    <t>F11-F16, F18-F19, X40-X44, X85, Y10-Y14</t>
  </si>
  <si>
    <t>Intentional self-poisoning by drugs</t>
  </si>
  <si>
    <t>X60-X64</t>
  </si>
  <si>
    <t>COVID-19</t>
  </si>
  <si>
    <t>U07.1-U07.2</t>
  </si>
  <si>
    <t>Table 1: UK accidental deaths by nation, 2001 to 2022</t>
  </si>
  <si>
    <t>Table 2: UK accidental deaths by underlying cause (major groups), 2001 to 2022</t>
  </si>
  <si>
    <t>Table 4: UK rate of accidental deaths per 100,000 people, 2013 to 2022</t>
  </si>
  <si>
    <t>total (all ages)</t>
  </si>
  <si>
    <t>Aged 85 and over</t>
  </si>
  <si>
    <t>Table 7.4: UK accidental deaths by age cohort, 2013 to 2022</t>
  </si>
  <si>
    <t>Table 7.5: UK mid-year population estimates, by age cohort, 2013 to 2022</t>
  </si>
  <si>
    <t>Table 7.6: UK, age-specific accidental death rate, by age cohort, 2013 to 2022</t>
  </si>
  <si>
    <t>Change 2022 on 2013</t>
  </si>
  <si>
    <t>Total (all ages)</t>
  </si>
  <si>
    <t>Table 7.1: UK accidental deaths, by age and type of accident, 2022</t>
  </si>
  <si>
    <t>Table 7.2: Population (2022 mid-year estimates, by age group)</t>
  </si>
  <si>
    <t>Table 7.3: UK: accidental death rate per age cohort, 2022</t>
  </si>
  <si>
    <t>Table 11: Location of fatal falls, England, 2019</t>
  </si>
  <si>
    <t>Deaths with underlying cause as falls (W00-W19): England</t>
  </si>
  <si>
    <t>Location of accident</t>
  </si>
  <si>
    <t>Home</t>
  </si>
  <si>
    <t>Residential institution</t>
  </si>
  <si>
    <t>School, other institution or public administrative area</t>
  </si>
  <si>
    <t>Sports and athletics area</t>
  </si>
  <si>
    <t>Street and highway</t>
  </si>
  <si>
    <t>Trade and service area</t>
  </si>
  <si>
    <t>Industrial and construction area</t>
  </si>
  <si>
    <t>Farm</t>
  </si>
  <si>
    <t>Other specified places</t>
  </si>
  <si>
    <t>Unspecified place</t>
  </si>
  <si>
    <t>Not recorded</t>
  </si>
  <si>
    <t>Transport accidents*</t>
  </si>
  <si>
    <t>Table 5.1: Accidental deaths in England, 2022, by type of accident and location of accident</t>
  </si>
  <si>
    <t>ALL TYPES</t>
  </si>
  <si>
    <t>0</t>
  </si>
  <si>
    <t>1-4</t>
  </si>
  <si>
    <t>5-9</t>
  </si>
  <si>
    <t>10-14</t>
  </si>
  <si>
    <t>15-19</t>
  </si>
  <si>
    <t>20-24</t>
  </si>
  <si>
    <t>25-29</t>
  </si>
  <si>
    <t>30-34</t>
  </si>
  <si>
    <t>35-39</t>
  </si>
  <si>
    <t>40-44</t>
  </si>
  <si>
    <t>45-49</t>
  </si>
  <si>
    <t>50-54</t>
  </si>
  <si>
    <t>55-59</t>
  </si>
  <si>
    <t>60-64</t>
  </si>
  <si>
    <t>65-69</t>
  </si>
  <si>
    <t>70-74</t>
  </si>
  <si>
    <t>75-79</t>
  </si>
  <si>
    <t>80-84</t>
  </si>
  <si>
    <t>85-89</t>
  </si>
  <si>
    <t>90+</t>
  </si>
  <si>
    <t>Infectious and parasitic diseases (A00-B99)</t>
  </si>
  <si>
    <t>Neoplasms (Cancers) (C00-D48)</t>
  </si>
  <si>
    <t>Diseases of the blood and blood-forming organs and certain disorders involving the immune mechanism (D50-D89)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</si>
  <si>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</si>
  <si>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</si>
  <si>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</si>
  <si>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</si>
  <si>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</si>
  <si>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</si>
  <si>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</si>
  <si>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</si>
  <si>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</si>
  <si>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</si>
  <si>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</si>
  <si>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Pregnancy, childbirth puerperium (O00-O99)</t>
  </si>
  <si>
    <t>Certain conditions originating in the perinatal period (P00-P96)</t>
  </si>
  <si>
    <t>Congenital malformations, deformations and chromosomal abnormalities (Q00-Q99)</t>
  </si>
  <si>
    <t>Symptoms, signs and abnormal clinical and laboratory findings, not elsewhere classified (R00-R99)</t>
  </si>
  <si>
    <t>Non-accidental external causes (X60-Y84, Y87-Y98)</t>
  </si>
  <si>
    <t>Codes for special purposes (including Covid-19) (U00-U85)</t>
  </si>
  <si>
    <t>Accidents (V01-X59, Y85-Y86)</t>
  </si>
  <si>
    <t>* Excluding 1,706 neonatal deaths in England and 80 neonatal deaths in Wales, to which the ONS intentionally do not assign an ICD-10 code.</t>
  </si>
  <si>
    <t>Rate of accidental deaths per 100,000 people</t>
  </si>
  <si>
    <t>National accidental death rate per 100,000 people compared with UK accidental death rate per 100,000 people</t>
  </si>
  <si>
    <t>National accidental death rate per 100,000 compared to England's accidental death rate per 100,000</t>
  </si>
  <si>
    <t>-</t>
  </si>
  <si>
    <t>N/A</t>
  </si>
  <si>
    <t>Table 10.6: Comparisons of accident rates between the nations, 2022</t>
  </si>
  <si>
    <t>Y85 Sequelae of transport accidents</t>
  </si>
  <si>
    <t>Y86 Sequelae of other accidents</t>
  </si>
  <si>
    <t>Isles of Scilly</t>
  </si>
  <si>
    <t>E06000053</t>
  </si>
  <si>
    <t>Tameside</t>
  </si>
  <si>
    <t>E08000008</t>
  </si>
  <si>
    <t>Cornwall</t>
  </si>
  <si>
    <t>E06000052</t>
  </si>
  <si>
    <t>Blaenau Gwent</t>
  </si>
  <si>
    <t>W06000019</t>
  </si>
  <si>
    <t>Pembrokeshire</t>
  </si>
  <si>
    <t>W06000009</t>
  </si>
  <si>
    <t>Blackpool</t>
  </si>
  <si>
    <t>E06000009</t>
  </si>
  <si>
    <t>Neath Port Talbot</t>
  </si>
  <si>
    <t>W06000012</t>
  </si>
  <si>
    <t>Caerphilly</t>
  </si>
  <si>
    <t>W06000018</t>
  </si>
  <si>
    <t>Wirral</t>
  </si>
  <si>
    <t>E08000015</t>
  </si>
  <si>
    <t>Conwy</t>
  </si>
  <si>
    <t>W06000003</t>
  </si>
  <si>
    <t>Swansea</t>
  </si>
  <si>
    <t>W06000011</t>
  </si>
  <si>
    <t>Torbay</t>
  </si>
  <si>
    <t>E06000027</t>
  </si>
  <si>
    <t>Kingston upon Hull, City of</t>
  </si>
  <si>
    <t>E06000010</t>
  </si>
  <si>
    <t>Derby</t>
  </si>
  <si>
    <t>E06000015</t>
  </si>
  <si>
    <t>Rutland</t>
  </si>
  <si>
    <t>E06000017</t>
  </si>
  <si>
    <t>Ceredigion</t>
  </si>
  <si>
    <t>W06000008</t>
  </si>
  <si>
    <t>Middlesbrough</t>
  </si>
  <si>
    <t>E06000002</t>
  </si>
  <si>
    <t>Cumbria</t>
  </si>
  <si>
    <t>E10000006</t>
  </si>
  <si>
    <t>Stockport</t>
  </si>
  <si>
    <t>E08000007</t>
  </si>
  <si>
    <t>Carmarthenshire</t>
  </si>
  <si>
    <t>W06000010</t>
  </si>
  <si>
    <t>Torfaen</t>
  </si>
  <si>
    <t>W06000020</t>
  </si>
  <si>
    <t>Sefton</t>
  </si>
  <si>
    <t>E08000014</t>
  </si>
  <si>
    <t>St. Helens</t>
  </si>
  <si>
    <t>E08000013</t>
  </si>
  <si>
    <t>Derbyshire</t>
  </si>
  <si>
    <t>E10000007</t>
  </si>
  <si>
    <t>Plymouth</t>
  </si>
  <si>
    <t>E06000026</t>
  </si>
  <si>
    <t>Newport</t>
  </si>
  <si>
    <t>W06000022</t>
  </si>
  <si>
    <t>Liverpool</t>
  </si>
  <si>
    <t>E08000012</t>
  </si>
  <si>
    <t>Powys</t>
  </si>
  <si>
    <t>W06000023</t>
  </si>
  <si>
    <t>Knowsley</t>
  </si>
  <si>
    <t>E08000011</t>
  </si>
  <si>
    <t>York</t>
  </si>
  <si>
    <t>E06000014</t>
  </si>
  <si>
    <t>County Durham</t>
  </si>
  <si>
    <t>E06000047</t>
  </si>
  <si>
    <t>Wakefield</t>
  </si>
  <si>
    <t>E08000036</t>
  </si>
  <si>
    <t>Gateshead</t>
  </si>
  <si>
    <t>E08000037</t>
  </si>
  <si>
    <t>Barnsley</t>
  </si>
  <si>
    <t>E08000016</t>
  </si>
  <si>
    <t>Isle of Wight</t>
  </si>
  <si>
    <t>E06000046</t>
  </si>
  <si>
    <t>Devon</t>
  </si>
  <si>
    <t>E10000008</t>
  </si>
  <si>
    <t>Isle of Anglesey</t>
  </si>
  <si>
    <t>W06000001</t>
  </si>
  <si>
    <t>Darlington</t>
  </si>
  <si>
    <t>E06000005</t>
  </si>
  <si>
    <t>Oldham</t>
  </si>
  <si>
    <t>E08000004</t>
  </si>
  <si>
    <t>Shropshire</t>
  </si>
  <si>
    <t>E06000051</t>
  </si>
  <si>
    <t>Dudley</t>
  </si>
  <si>
    <t>E08000027</t>
  </si>
  <si>
    <t>Solihull</t>
  </si>
  <si>
    <t>E08000029</t>
  </si>
  <si>
    <t>Brighton and Hove</t>
  </si>
  <si>
    <t>E06000043</t>
  </si>
  <si>
    <t>Merthyr Tydfil</t>
  </si>
  <si>
    <t>W06000024</t>
  </si>
  <si>
    <t>Redcar and Cleveland</t>
  </si>
  <si>
    <t>E06000003</t>
  </si>
  <si>
    <t>East Riding of Yorkshire</t>
  </si>
  <si>
    <t>E06000011</t>
  </si>
  <si>
    <t>Doncaster</t>
  </si>
  <si>
    <t>E08000017</t>
  </si>
  <si>
    <t>Lincolnshire</t>
  </si>
  <si>
    <t>E10000019</t>
  </si>
  <si>
    <t>Coventry</t>
  </si>
  <si>
    <t>E08000026</t>
  </si>
  <si>
    <t>Gwynedd</t>
  </si>
  <si>
    <t>W06000002</t>
  </si>
  <si>
    <t>North Tyneside</t>
  </si>
  <si>
    <t>E08000022</t>
  </si>
  <si>
    <t>Sunderland</t>
  </si>
  <si>
    <t>E08000024</t>
  </si>
  <si>
    <t>Trafford</t>
  </si>
  <si>
    <t>E08000009</t>
  </si>
  <si>
    <t>North Yorkshire</t>
  </si>
  <si>
    <t>E10000023</t>
  </si>
  <si>
    <t>Nottinghamshire</t>
  </si>
  <si>
    <t>E10000024</t>
  </si>
  <si>
    <t>City of London</t>
  </si>
  <si>
    <t>E09000001</t>
  </si>
  <si>
    <t>North Somerset</t>
  </si>
  <si>
    <t>E06000024</t>
  </si>
  <si>
    <t>Wrexham</t>
  </si>
  <si>
    <t>W06000006</t>
  </si>
  <si>
    <t>Monmouthshire</t>
  </si>
  <si>
    <t>W06000021</t>
  </si>
  <si>
    <t>Stockton-on-Tees</t>
  </si>
  <si>
    <t>E06000004</t>
  </si>
  <si>
    <t>Rochdale</t>
  </si>
  <si>
    <t>E08000005</t>
  </si>
  <si>
    <t>Walsall</t>
  </si>
  <si>
    <t>E08000030</t>
  </si>
  <si>
    <t>Peterborough</t>
  </si>
  <si>
    <t>E06000031</t>
  </si>
  <si>
    <t>East Sussex</t>
  </si>
  <si>
    <t>E10000011</t>
  </si>
  <si>
    <t>Kent</t>
  </si>
  <si>
    <t>E10000016</t>
  </si>
  <si>
    <t>Denbighshire</t>
  </si>
  <si>
    <t>W06000004</t>
  </si>
  <si>
    <t>Halton</t>
  </si>
  <si>
    <t>E06000006</t>
  </si>
  <si>
    <t>Herefordshire, County of</t>
  </si>
  <si>
    <t>E06000019</t>
  </si>
  <si>
    <t>Gloucestershire</t>
  </si>
  <si>
    <t>E10000013</t>
  </si>
  <si>
    <t>Newcastle upon Tyne</t>
  </si>
  <si>
    <t>E08000021</t>
  </si>
  <si>
    <t>Medway</t>
  </si>
  <si>
    <t>E06000035</t>
  </si>
  <si>
    <t>West Sussex</t>
  </si>
  <si>
    <t>E10000032</t>
  </si>
  <si>
    <t>Bridgend</t>
  </si>
  <si>
    <t>W06000013</t>
  </si>
  <si>
    <t>Rhondda Cynon Taff</t>
  </si>
  <si>
    <t>W06000016</t>
  </si>
  <si>
    <t>Northumberland</t>
  </si>
  <si>
    <t>E06000057</t>
  </si>
  <si>
    <t>Cheshire West and Chester</t>
  </si>
  <si>
    <t>E06000050</t>
  </si>
  <si>
    <t>Bury</t>
  </si>
  <si>
    <t>E08000002</t>
  </si>
  <si>
    <t>Wigan</t>
  </si>
  <si>
    <t>E08000010</t>
  </si>
  <si>
    <t>Sandwell</t>
  </si>
  <si>
    <t>E08000028</t>
  </si>
  <si>
    <t>Worcestershire</t>
  </si>
  <si>
    <t>E10000034</t>
  </si>
  <si>
    <t>Cambridgeshire</t>
  </si>
  <si>
    <t>E10000003</t>
  </si>
  <si>
    <t>Portsmouth</t>
  </si>
  <si>
    <t>E06000044</t>
  </si>
  <si>
    <t>Hartlepool</t>
  </si>
  <si>
    <t>E06000001</t>
  </si>
  <si>
    <t>Bolton</t>
  </si>
  <si>
    <t>E08000001</t>
  </si>
  <si>
    <t>Lancashire</t>
  </si>
  <si>
    <t>E10000017</t>
  </si>
  <si>
    <t>Nottingham</t>
  </si>
  <si>
    <t>E06000018</t>
  </si>
  <si>
    <t>Leicestershire</t>
  </si>
  <si>
    <t>E10000018</t>
  </si>
  <si>
    <t>Stoke-on-Trent</t>
  </si>
  <si>
    <t>E06000021</t>
  </si>
  <si>
    <t>Wolverhampton</t>
  </si>
  <si>
    <t>E08000031</t>
  </si>
  <si>
    <t>Somerset</t>
  </si>
  <si>
    <t>E10000027</t>
  </si>
  <si>
    <t>Flintshire</t>
  </si>
  <si>
    <t>W06000005</t>
  </si>
  <si>
    <t>Blackburn with Darwen</t>
  </si>
  <si>
    <t>E06000008</t>
  </si>
  <si>
    <t>Manchester</t>
  </si>
  <si>
    <t>E08000003</t>
  </si>
  <si>
    <t>Calderdale</t>
  </si>
  <si>
    <t>E08000033</t>
  </si>
  <si>
    <t>Norfolk</t>
  </si>
  <si>
    <t>E10000020</t>
  </si>
  <si>
    <t>Suffolk</t>
  </si>
  <si>
    <t>E10000029</t>
  </si>
  <si>
    <t>Hampshire</t>
  </si>
  <si>
    <t>E10000014</t>
  </si>
  <si>
    <t>Bath and North East Somerset</t>
  </si>
  <si>
    <t>E06000022</t>
  </si>
  <si>
    <t>Cheshire East</t>
  </si>
  <si>
    <t>E06000049</t>
  </si>
  <si>
    <t>Telford and Wrekin</t>
  </si>
  <si>
    <t>E06000020</t>
  </si>
  <si>
    <t>Southampton</t>
  </si>
  <si>
    <t>E06000045</t>
  </si>
  <si>
    <t>Bristol, City of</t>
  </si>
  <si>
    <t>E06000023</t>
  </si>
  <si>
    <t>Dorset</t>
  </si>
  <si>
    <t>E06000059</t>
  </si>
  <si>
    <t>Salford</t>
  </si>
  <si>
    <t>E08000006</t>
  </si>
  <si>
    <t>Leeds</t>
  </si>
  <si>
    <t>E08000035</t>
  </si>
  <si>
    <t>Staffordshire</t>
  </si>
  <si>
    <t>E10000028</t>
  </si>
  <si>
    <t>Warwickshire</t>
  </si>
  <si>
    <t>E10000031</t>
  </si>
  <si>
    <t>West Berkshire</t>
  </si>
  <si>
    <t>E06000037</t>
  </si>
  <si>
    <t>Bournemouth, Christchurch and Poole</t>
  </si>
  <si>
    <t>E06000058</t>
  </si>
  <si>
    <t>South Gloucestershire</t>
  </si>
  <si>
    <t>E06000025</t>
  </si>
  <si>
    <t>Warrington</t>
  </si>
  <si>
    <t>E06000007</t>
  </si>
  <si>
    <t>Sheffield</t>
  </si>
  <si>
    <t>E08000019</t>
  </si>
  <si>
    <t>Luton</t>
  </si>
  <si>
    <t>E06000032</t>
  </si>
  <si>
    <t>South Tyneside</t>
  </si>
  <si>
    <t>E08000023</t>
  </si>
  <si>
    <t>Kirklees</t>
  </si>
  <si>
    <t>E08000034</t>
  </si>
  <si>
    <t>Leicester</t>
  </si>
  <si>
    <t>E06000016</t>
  </si>
  <si>
    <t>Birmingham</t>
  </si>
  <si>
    <t>E08000025</t>
  </si>
  <si>
    <t>Hillingdon</t>
  </si>
  <si>
    <t>E09000017</t>
  </si>
  <si>
    <t>Buckinghamshire</t>
  </si>
  <si>
    <t>E06000060</t>
  </si>
  <si>
    <t>Oxfordshire</t>
  </si>
  <si>
    <t>E10000025</t>
  </si>
  <si>
    <t>North Northamptonshire</t>
  </si>
  <si>
    <t>E06000061</t>
  </si>
  <si>
    <t>West Northamptonshire</t>
  </si>
  <si>
    <t>E06000062</t>
  </si>
  <si>
    <t>Hertfordshire</t>
  </si>
  <si>
    <t>E10000015</t>
  </si>
  <si>
    <t>Camden</t>
  </si>
  <si>
    <t>E09000007</t>
  </si>
  <si>
    <t>Harrow</t>
  </si>
  <si>
    <t>E09000015</t>
  </si>
  <si>
    <t>Milton Keynes</t>
  </si>
  <si>
    <t>E06000042</t>
  </si>
  <si>
    <t>Wiltshire</t>
  </si>
  <si>
    <t>E06000054</t>
  </si>
  <si>
    <t>Southend-on-Sea</t>
  </si>
  <si>
    <t>E06000033</t>
  </si>
  <si>
    <t>Rotherham</t>
  </si>
  <si>
    <t>E08000018</t>
  </si>
  <si>
    <t>Bradford</t>
  </si>
  <si>
    <t>E08000032</t>
  </si>
  <si>
    <t>Bedford</t>
  </si>
  <si>
    <t>E06000055</t>
  </si>
  <si>
    <t>Islington</t>
  </si>
  <si>
    <t>E09000019</t>
  </si>
  <si>
    <t>Kensington and Chelsea</t>
  </si>
  <si>
    <t>E09000020</t>
  </si>
  <si>
    <t>Bromley</t>
  </si>
  <si>
    <t>E09000006</t>
  </si>
  <si>
    <t>Enfield</t>
  </si>
  <si>
    <t>E09000010</t>
  </si>
  <si>
    <t>Kingston upon Thames</t>
  </si>
  <si>
    <t>E09000021</t>
  </si>
  <si>
    <t>Richmond upon Thames</t>
  </si>
  <si>
    <t>E09000027</t>
  </si>
  <si>
    <t>Westminster</t>
  </si>
  <si>
    <t>E09000033</t>
  </si>
  <si>
    <t>Brent</t>
  </si>
  <si>
    <t>E09000005</t>
  </si>
  <si>
    <t>Swindon</t>
  </si>
  <si>
    <t>E06000030</t>
  </si>
  <si>
    <t>Central Bedfordshire</t>
  </si>
  <si>
    <t>E06000056</t>
  </si>
  <si>
    <t>Essex</t>
  </si>
  <si>
    <t>E10000012</t>
  </si>
  <si>
    <t>Lewisham</t>
  </si>
  <si>
    <t>E09000023</t>
  </si>
  <si>
    <t>Bexley</t>
  </si>
  <si>
    <t>E09000004</t>
  </si>
  <si>
    <t>Greenwich</t>
  </si>
  <si>
    <t>E09000011</t>
  </si>
  <si>
    <t>Havering</t>
  </si>
  <si>
    <t>E09000016</t>
  </si>
  <si>
    <t>Sutton</t>
  </si>
  <si>
    <t>E09000029</t>
  </si>
  <si>
    <t>Bracknell Forest</t>
  </si>
  <si>
    <t>E06000036</t>
  </si>
  <si>
    <t>Reading</t>
  </si>
  <si>
    <t>E06000038</t>
  </si>
  <si>
    <t>Wokingham</t>
  </si>
  <si>
    <t>E06000041</t>
  </si>
  <si>
    <t>Surrey</t>
  </si>
  <si>
    <t>E10000030</t>
  </si>
  <si>
    <t>Hammersmith and Fulham</t>
  </si>
  <si>
    <t>E09000013</t>
  </si>
  <si>
    <t>Croydon</t>
  </si>
  <si>
    <t>E09000008</t>
  </si>
  <si>
    <t>Ealing</t>
  </si>
  <si>
    <t>E09000009</t>
  </si>
  <si>
    <t>Windsor and Maidenhead</t>
  </si>
  <si>
    <t>E06000040</t>
  </si>
  <si>
    <t>Vale of Glamorgan</t>
  </si>
  <si>
    <t>W06000014</t>
  </si>
  <si>
    <t>North East Lincolnshire</t>
  </si>
  <si>
    <t>E06000012</t>
  </si>
  <si>
    <t>North Lincolnshire</t>
  </si>
  <si>
    <t>E06000013</t>
  </si>
  <si>
    <t>Hackney</t>
  </si>
  <si>
    <t>E09000012</t>
  </si>
  <si>
    <t>Haringey</t>
  </si>
  <si>
    <t>E09000014</t>
  </si>
  <si>
    <t>Lambeth</t>
  </si>
  <si>
    <t>E09000022</t>
  </si>
  <si>
    <t>Hounslow</t>
  </si>
  <si>
    <t>E09000018</t>
  </si>
  <si>
    <t>Slough</t>
  </si>
  <si>
    <t>E06000039</t>
  </si>
  <si>
    <t>Cardiff</t>
  </si>
  <si>
    <t>W06000015</t>
  </si>
  <si>
    <t>Southwark</t>
  </si>
  <si>
    <t>E09000028</t>
  </si>
  <si>
    <t>Barnet</t>
  </si>
  <si>
    <t>E09000003</t>
  </si>
  <si>
    <t>Redbridge</t>
  </si>
  <si>
    <t>E09000026</t>
  </si>
  <si>
    <t>Waltham Forest</t>
  </si>
  <si>
    <t>E09000031</t>
  </si>
  <si>
    <t>Newham</t>
  </si>
  <si>
    <t>E09000025</t>
  </si>
  <si>
    <t>Wandsworth</t>
  </si>
  <si>
    <t>E09000032</t>
  </si>
  <si>
    <t>Thurrock</t>
  </si>
  <si>
    <t>E06000034</t>
  </si>
  <si>
    <t>Barking and Dagenham</t>
  </si>
  <si>
    <t>E09000002</t>
  </si>
  <si>
    <t>Merton</t>
  </si>
  <si>
    <t>E09000024</t>
  </si>
  <si>
    <t>Tower Hamlets</t>
  </si>
  <si>
    <t>E09000030</t>
  </si>
  <si>
    <t>Rate per 100,000 (non-standardised)</t>
  </si>
  <si>
    <t>Total</t>
  </si>
  <si>
    <t>Local authority (county or unitary authority)</t>
  </si>
  <si>
    <t>Code</t>
  </si>
  <si>
    <t>Number of accidental deaths (V01-X59)</t>
  </si>
  <si>
    <t>Age-standardised mortality rate per 100,000</t>
  </si>
  <si>
    <t>Table 14: Accidental deaths and rates in English and Welsh counties and unitary authorities, 2022</t>
  </si>
  <si>
    <t>North East</t>
  </si>
  <si>
    <t>North West</t>
  </si>
  <si>
    <t>Yorkshire and Humber</t>
  </si>
  <si>
    <t>East Midlands</t>
  </si>
  <si>
    <t>West Midlands</t>
  </si>
  <si>
    <t>East of England</t>
  </si>
  <si>
    <t>London</t>
  </si>
  <si>
    <t>South East</t>
  </si>
  <si>
    <t>South West</t>
  </si>
  <si>
    <t>North</t>
  </si>
  <si>
    <t>Midlands</t>
  </si>
  <si>
    <t>South</t>
  </si>
  <si>
    <t>Outside London</t>
  </si>
  <si>
    <t>V01-V99 Transport accidents</t>
  </si>
  <si>
    <t>V01-V09 Pedestrian injured in transport accident</t>
  </si>
  <si>
    <t>V10-V19 Pedal cyclist injured in transport accident</t>
  </si>
  <si>
    <t>V20-V29 Motorcycle rider injured in transport accident</t>
  </si>
  <si>
    <t>V30-V39 Occupant of three-wheeled motor vehicle injured in transport accident</t>
  </si>
  <si>
    <t>V40-V49 Car occupant injured in transport accident</t>
  </si>
  <si>
    <t>V50-V59 Occupant of pick-up truck or van injured in transport accident</t>
  </si>
  <si>
    <t>V60-V69 Occupant of heavy transport vehicle injured in transport accident</t>
  </si>
  <si>
    <t>V70-V79 Bus occupant injured in transport accident</t>
  </si>
  <si>
    <t>V80-V89 Other land transport accidents</t>
  </si>
  <si>
    <t>V90-V94 Water transport accidents</t>
  </si>
  <si>
    <t>V95-V97 Air and space transport accidents</t>
  </si>
  <si>
    <t>V98-V99 Other and unspecified transport accidents</t>
  </si>
  <si>
    <t>W00-X59 Non-transport accidents</t>
  </si>
  <si>
    <t>W00-W19 Falls</t>
  </si>
  <si>
    <t>W20-W49 Exposure to inanimate mechanical forces</t>
  </si>
  <si>
    <t>W50-W64 Exposure to animate mechanical forces</t>
  </si>
  <si>
    <t>W65-W74 Accidental drowning and submersion</t>
  </si>
  <si>
    <t>W75-W84 Other accidental threats to breathing</t>
  </si>
  <si>
    <t>W85-W99 Exposure to electric current, radiation and extreme ambient air temperature and pressure</t>
  </si>
  <si>
    <t>X00-X09 Exposure to smoke, fire and flames</t>
  </si>
  <si>
    <t>X10-X19 Contact with heat and hot substances</t>
  </si>
  <si>
    <t>X20-X29 Contact with venomous animals and plants</t>
  </si>
  <si>
    <t>X30-X39 Exposure to forces of nature</t>
  </si>
  <si>
    <t>X40-X49 Accidental poisoning by and exposure to noxious substances</t>
  </si>
  <si>
    <t>X50-X57 Overexertion, travel and privation</t>
  </si>
  <si>
    <t>X58-X59 Accidental exposure to other and unspecified factors</t>
  </si>
  <si>
    <t>Y85-Y86 Sequelae of accidents</t>
  </si>
  <si>
    <t>Population</t>
  </si>
  <si>
    <t>Rate per 100,000 people</t>
  </si>
  <si>
    <t>Accidental deaths</t>
  </si>
  <si>
    <t>Compared to all of England</t>
  </si>
  <si>
    <t>North v South</t>
  </si>
  <si>
    <t>Outside London v London</t>
  </si>
  <si>
    <t>Difference in rate of accidental deaths</t>
  </si>
  <si>
    <t>Table 13.1: Accidental deaths in English regions, 2022</t>
  </si>
  <si>
    <t>Table 13.2: Accidental death rates per 100,000 in England regions, 2022</t>
  </si>
  <si>
    <t>% difference compared to England as a whole</t>
  </si>
  <si>
    <t>Table 13.3: Difference in accidental deaths between the North and South and London and the Provinces, 2022</t>
  </si>
  <si>
    <t>Table 13.4: Regional accident rates by type of accident, England, 2022</t>
  </si>
  <si>
    <t>Table 13.5: Differences between the overall rate of accidents in England and in the regions, 2022</t>
  </si>
  <si>
    <t>Compared to England</t>
  </si>
  <si>
    <t>Increase on 2013</t>
  </si>
  <si>
    <t>Sources:</t>
  </si>
  <si>
    <t>(1)</t>
  </si>
  <si>
    <t>(2)</t>
  </si>
  <si>
    <t>(3)</t>
  </si>
  <si>
    <t>ONS, "Mortality Statistics - Underlying Cause, Sex and Age" (database, 2013-2022): &lt;https://www.nomisweb.co.uk/datasets/mortsa&gt;</t>
  </si>
  <si>
    <r>
      <t xml:space="preserve">ONS, </t>
    </r>
    <r>
      <rPr>
        <i/>
        <sz val="12"/>
        <color theme="1"/>
        <rFont val="Aptos"/>
        <family val="2"/>
      </rPr>
      <t>Mortality Statistics</t>
    </r>
    <r>
      <rPr>
        <sz val="12"/>
        <color theme="1"/>
        <rFont val="Aptos"/>
        <family val="2"/>
      </rPr>
      <t>, Series DR, no. 09 (for 2009), Table 5.19: &lt;https://webarchive.nationalarchives.gov.uk/ukgwa/20160107153632mp_/http://www.ons.gov.uk/ons/rel/vsob1/mortality-statistics--deaths-registered-in-england-and-wales--series-dr-/2009/death-registrations-by-cause-in-england-and-wales--2009.pdf&gt;</t>
    </r>
  </si>
  <si>
    <r>
      <t xml:space="preserve">ONS, </t>
    </r>
    <r>
      <rPr>
        <i/>
        <sz val="12"/>
        <color theme="1"/>
        <rFont val="Aptos"/>
        <family val="2"/>
      </rPr>
      <t>Mortality Statistics</t>
    </r>
    <r>
      <rPr>
        <sz val="12"/>
        <color theme="1"/>
        <rFont val="Aptos"/>
        <family val="2"/>
      </rPr>
      <t>, Series DR, no. 08 (for 2008), Table 5.19: &lt;https://webarchive.nationalarchives.gov.uk/ukgwa/20160107153634mp_/http://www.ons.gov.uk/ons/rel/vsob1/mortality-statistics--deaths-registered-in-england-and-wales--series-dr-/2008/mortality-statistics--deaths-registered--series-dr-.pdf&gt;</t>
    </r>
  </si>
  <si>
    <r>
      <t xml:space="preserve">ONS, </t>
    </r>
    <r>
      <rPr>
        <i/>
        <sz val="12"/>
        <color theme="1"/>
        <rFont val="Aptos"/>
        <family val="2"/>
      </rPr>
      <t>Mortality Statistics</t>
    </r>
    <r>
      <rPr>
        <sz val="12"/>
        <color theme="1"/>
        <rFont val="Aptos"/>
        <family val="2"/>
      </rPr>
      <t>, Series DR, no. 07 (for 2007), Table 5.19: &lt;https://webarchive.nationalarchives.gov.uk/ukgwa/20160107153634mp_/http://www.ons.gov.uk/ons/rel/vsob1/mortality-statistics--deaths-registered-in-england-and-wales--series-dr-/2007/mortality-statistics--deaths-registered--series-dr-.pdf&gt;</t>
    </r>
  </si>
  <si>
    <r>
      <t xml:space="preserve">ONS, </t>
    </r>
    <r>
      <rPr>
        <i/>
        <sz val="12"/>
        <color theme="1"/>
        <rFont val="Aptos"/>
        <family val="2"/>
      </rPr>
      <t>Mortality Statistics</t>
    </r>
    <r>
      <rPr>
        <sz val="12"/>
        <color theme="1"/>
        <rFont val="Aptos"/>
        <family val="2"/>
      </rPr>
      <t>, Series DR, no. 06 (for 2006), Table 5.19: &lt;https://webarchive.nationalarchives.gov.uk/ukgwa/20160107153634mp_/http://www.ons.gov.uk/ons/rel/vsob1/mortality-statistics--deaths-registered-in-england-and-wales--series-dr-/2006/mortality-statistics--deaths-registered--dr-06-.pdf&gt;</t>
    </r>
  </si>
  <si>
    <r>
      <t xml:space="preserve">ONS, </t>
    </r>
    <r>
      <rPr>
        <i/>
        <sz val="12"/>
        <color theme="1"/>
        <rFont val="Aptos"/>
        <family val="2"/>
      </rPr>
      <t>Mortality Statistics</t>
    </r>
    <r>
      <rPr>
        <sz val="12"/>
        <color theme="1"/>
        <rFont val="Aptos"/>
        <family val="2"/>
      </rPr>
      <t>, Series DR, no. 10 (for 2010), Table 5.19: &lt;https://webarchive.nationalarchives.gov.uk/ukgwa/20160110141315/http://www.ons.gov.uk/ons/publications/re-reference-tables.html?edition=tcm%3A77-230730&gt;</t>
    </r>
  </si>
  <si>
    <r>
      <t xml:space="preserve">ONS, </t>
    </r>
    <r>
      <rPr>
        <i/>
        <sz val="12"/>
        <color theme="1"/>
        <rFont val="Aptos"/>
        <family val="2"/>
      </rPr>
      <t>Mortality Statistics</t>
    </r>
    <r>
      <rPr>
        <sz val="12"/>
        <color theme="1"/>
        <rFont val="Aptos"/>
        <family val="2"/>
      </rPr>
      <t>, Series DR, no. 11 (for 2011), Table 5.19: &lt;https://webarchive.nationalarchives.gov.uk/ukgwa/20160106235021/http://www.ons.gov.uk/ons/publications/re-reference-tables.html?edition=tcm%3A77-277727&gt;</t>
    </r>
  </si>
  <si>
    <r>
      <t xml:space="preserve">ONS, </t>
    </r>
    <r>
      <rPr>
        <i/>
        <sz val="12"/>
        <color theme="1"/>
        <rFont val="Aptos"/>
        <family val="2"/>
      </rPr>
      <t>Mortality Statistics</t>
    </r>
    <r>
      <rPr>
        <sz val="12"/>
        <color theme="1"/>
        <rFont val="Aptos"/>
        <family val="2"/>
      </rPr>
      <t>, Series DR, no. 12 (for 2012), Table 5.19: &lt;https://webarchive.nationalarchives.gov.uk/ukgwa/20160107153520/http://www.ons.gov.uk/ons/publications/re-reference-tables.html?edition=tcm%3A77-325289&gt;</t>
    </r>
  </si>
  <si>
    <r>
      <t xml:space="preserve">Office for National Statistics [ONS], </t>
    </r>
    <r>
      <rPr>
        <i/>
        <sz val="12"/>
        <color theme="1"/>
        <rFont val="Aptos"/>
        <family val="2"/>
      </rPr>
      <t>Mortality Statistics: Cause</t>
    </r>
    <r>
      <rPr>
        <sz val="12"/>
        <color theme="1"/>
        <rFont val="Aptos"/>
        <family val="2"/>
      </rPr>
      <t>, National Statistics series DH2, nos 28-32 (for 2001-2005), Table 2 (2001), Table 2.19 (2002-5): &lt;https://webarchive.nationalarchives.gov.uk/ukgwa/20160108040855/http://www.ons.gov.uk/ons/rel/vsob1/mortality-statistics--cause--england-and-wales--series-dh2--discontinued-/index.html&gt;</t>
    </r>
  </si>
  <si>
    <t>(4)</t>
  </si>
  <si>
    <t>(5)</t>
  </si>
  <si>
    <t>(6)</t>
  </si>
  <si>
    <t>(7)</t>
  </si>
  <si>
    <t>(8)</t>
  </si>
  <si>
    <t>(9)</t>
  </si>
  <si>
    <t>England and Wales cause of death data</t>
  </si>
  <si>
    <t>Scotland cause of death data</t>
  </si>
  <si>
    <t>Northern Ireland cause of death data</t>
  </si>
  <si>
    <t>Mid-year population estimates</t>
  </si>
  <si>
    <t>(10)</t>
  </si>
  <si>
    <t>Definition list for preventable diseases</t>
  </si>
  <si>
    <r>
      <t xml:space="preserve">National Records Scotland, </t>
    </r>
    <r>
      <rPr>
        <i/>
        <sz val="12"/>
        <color theme="1"/>
        <rFont val="Aptos"/>
        <family val="2"/>
      </rPr>
      <t>Registrar General of Scotland Annual Reports</t>
    </r>
    <r>
      <rPr>
        <sz val="12"/>
        <color theme="1"/>
        <rFont val="Aptos"/>
        <family val="2"/>
      </rPr>
      <t>, 2001 to 2022 (table 6.4): &lt;https://www.nrscotland.gov.uk/statistics-and-data/statistics/statistics-by-theme/vital-events/general-publications/vital-events-reference-tables/archive&gt;</t>
    </r>
  </si>
  <si>
    <t>(11)</t>
  </si>
  <si>
    <t>(12)</t>
  </si>
  <si>
    <t>(13)</t>
  </si>
  <si>
    <r>
      <t xml:space="preserve">Northern Ireland Statistics and Research Agency, </t>
    </r>
    <r>
      <rPr>
        <i/>
        <sz val="12"/>
        <color theme="1"/>
        <rFont val="Aptos"/>
        <family val="2"/>
      </rPr>
      <t>Registrar General of Northern Ireland Annual Reports</t>
    </r>
    <r>
      <rPr>
        <sz val="12"/>
        <color theme="1"/>
        <rFont val="Aptos"/>
        <family val="2"/>
      </rPr>
      <t>, 2022 (table 6.4): &lt;https://www.nisra.gov.uk/statistics/registrar-general-annual-report/registrar-general-historical-reports&gt;</t>
    </r>
  </si>
  <si>
    <r>
      <t xml:space="preserve">Northern Ireland Statistics and Research Agency, </t>
    </r>
    <r>
      <rPr>
        <i/>
        <sz val="12"/>
        <color theme="1"/>
        <rFont val="Aptos"/>
        <family val="2"/>
      </rPr>
      <t>Registrar General of Northern Ireland Annual Reports</t>
    </r>
    <r>
      <rPr>
        <sz val="12"/>
        <color theme="1"/>
        <rFont val="Aptos"/>
        <family val="2"/>
      </rPr>
      <t>, 2001 to 2021 (table 6.4): &lt;https://www.nisra.gov.uk/publications/registrar-general-annual-report-2022-cause-death&gt;</t>
    </r>
  </si>
  <si>
    <t>(14)</t>
  </si>
  <si>
    <r>
      <t xml:space="preserve">ONS, </t>
    </r>
    <r>
      <rPr>
        <i/>
        <sz val="12"/>
        <color theme="1"/>
        <rFont val="Aptos"/>
        <family val="2"/>
      </rPr>
      <t xml:space="preserve">Annual Mid-Year Population Estimates, UK: 2013 </t>
    </r>
    <r>
      <rPr>
        <sz val="12"/>
        <color theme="1"/>
        <rFont val="Aptos"/>
        <family val="2"/>
      </rPr>
      <t>(2014): &lt;https://www.ons.gov.uk/peoplepopulationandcommunity/populationandmigration/populationestimates/bulletins/annualmidyearpopulationestimates/2014-06-26&gt;</t>
    </r>
  </si>
  <si>
    <t>(15)</t>
  </si>
  <si>
    <t>(16)</t>
  </si>
  <si>
    <t>(17)</t>
  </si>
  <si>
    <t>(18)</t>
  </si>
  <si>
    <t>(19)</t>
  </si>
  <si>
    <t>(20)</t>
  </si>
  <si>
    <t>(21)</t>
  </si>
  <si>
    <t>(22)</t>
  </si>
  <si>
    <t>(23)</t>
  </si>
  <si>
    <r>
      <t xml:space="preserve">ONS, </t>
    </r>
    <r>
      <rPr>
        <i/>
        <sz val="12"/>
        <color theme="1"/>
        <rFont val="Aptos"/>
        <family val="2"/>
      </rPr>
      <t xml:space="preserve">Population Estimates for the UK, England and Wales, Scotland and Northern Ireland: Mid-2014 </t>
    </r>
    <r>
      <rPr>
        <sz val="12"/>
        <color theme="1"/>
        <rFont val="Aptos"/>
        <family val="2"/>
      </rPr>
      <t>(2015): &lt;https://www.ons.gov.uk/peoplepopulationandcommunity/populationandmigration/populationestimates/bulletins/annualmidyearpopulationestimates/2015-06-25&gt;</t>
    </r>
  </si>
  <si>
    <r>
      <t xml:space="preserve">ONS, </t>
    </r>
    <r>
      <rPr>
        <i/>
        <sz val="12"/>
        <color theme="1"/>
        <rFont val="Aptos"/>
        <family val="2"/>
      </rPr>
      <t xml:space="preserve">Population Estimates for the UK, England and Wales, Scotland and Northern Ireland: Mid-2015 </t>
    </r>
    <r>
      <rPr>
        <sz val="12"/>
        <color theme="1"/>
        <rFont val="Aptos"/>
        <family val="2"/>
      </rPr>
      <t>(2016): &lt;https://www.ons.gov.uk/peoplepopulationandcommunity/populationandmigration/populationestimates/bulletins/annualmidyearpopulationestimates/mid2015&gt;</t>
    </r>
  </si>
  <si>
    <r>
      <t xml:space="preserve">ONS, </t>
    </r>
    <r>
      <rPr>
        <i/>
        <sz val="12"/>
        <color theme="1"/>
        <rFont val="Aptos"/>
        <family val="2"/>
      </rPr>
      <t xml:space="preserve">Population Estimates for the UK, England and Wales, Scotland and Northern Ireland: Mid-2016 </t>
    </r>
    <r>
      <rPr>
        <sz val="12"/>
        <color theme="1"/>
        <rFont val="Aptos"/>
        <family val="2"/>
      </rPr>
      <t>(2017): &lt;https://www.ons.gov.uk/peoplepopulationandcommunity/populationandmigration/populationestimates/bulletins/annualmidyearpopulationestimates/mid2016&gt;</t>
    </r>
  </si>
  <si>
    <r>
      <t xml:space="preserve">ONS, </t>
    </r>
    <r>
      <rPr>
        <i/>
        <sz val="12"/>
        <color theme="1"/>
        <rFont val="Aptos"/>
        <family val="2"/>
      </rPr>
      <t xml:space="preserve">Population Estimates for the UK, England and Wales, Scotland and Northern Ireland: Mid-2017 </t>
    </r>
    <r>
      <rPr>
        <sz val="12"/>
        <color theme="1"/>
        <rFont val="Aptos"/>
        <family val="2"/>
      </rPr>
      <t>(2018): &lt;https://www.ons.gov.uk/peoplepopulationandcommunity/populationandmigration/populationestimates/bulletins/annualmidyearpopulationestimates/mid2017&gt;</t>
    </r>
  </si>
  <si>
    <r>
      <t xml:space="preserve">ONS, </t>
    </r>
    <r>
      <rPr>
        <i/>
        <sz val="12"/>
        <color theme="1"/>
        <rFont val="Aptos"/>
        <family val="2"/>
      </rPr>
      <t xml:space="preserve">Population Estimates for the UK, England and Wales, Scotland and Northern Ireland: Mid-2018 </t>
    </r>
    <r>
      <rPr>
        <sz val="12"/>
        <color theme="1"/>
        <rFont val="Aptos"/>
        <family val="2"/>
      </rPr>
      <t>(2019): &lt;https://www.ons.gov.uk/peoplepopulationandcommunity/populationandmigration/populationestimates/bulletins/annualmidyearpopulationestimates/mid2018&gt;</t>
    </r>
  </si>
  <si>
    <r>
      <t xml:space="preserve">ONS, </t>
    </r>
    <r>
      <rPr>
        <i/>
        <sz val="12"/>
        <color theme="1"/>
        <rFont val="Aptos"/>
        <family val="2"/>
      </rPr>
      <t xml:space="preserve">Population Estimates for the UK, England and Wales, Scotland and Northern Ireland: Mid-2019 </t>
    </r>
    <r>
      <rPr>
        <sz val="12"/>
        <color theme="1"/>
        <rFont val="Aptos"/>
        <family val="2"/>
      </rPr>
      <t>(2020): &lt;https://www.ons.gov.uk/peoplepopulationandcommunity/populationandmigration/populationestimates/bulletins/annualmidyearpopulationestimates/mid2019estimates&gt;</t>
    </r>
  </si>
  <si>
    <r>
      <t xml:space="preserve">ONS, </t>
    </r>
    <r>
      <rPr>
        <i/>
        <sz val="12"/>
        <color theme="1"/>
        <rFont val="Aptos"/>
        <family val="2"/>
      </rPr>
      <t xml:space="preserve">Population Estimates for the UK, England and Wales, Scotland and Northern Ireland: Mid-2020 </t>
    </r>
    <r>
      <rPr>
        <sz val="12"/>
        <color theme="1"/>
        <rFont val="Aptos"/>
        <family val="2"/>
      </rPr>
      <t>(2021): &lt;https://www.ons.gov.uk/peoplepopulationandcommunity/populationandmigration/populationestimates/bulletins/annualmidyearpopulationestimates/mid2020&gt;</t>
    </r>
  </si>
  <si>
    <r>
      <t xml:space="preserve">ONS, </t>
    </r>
    <r>
      <rPr>
        <i/>
        <sz val="12"/>
        <color theme="1"/>
        <rFont val="Aptos"/>
        <family val="2"/>
      </rPr>
      <t xml:space="preserve">Population Estimates for the UK, England and Wales, Scotland and Northern Ireland: Mid-2021 </t>
    </r>
    <r>
      <rPr>
        <sz val="12"/>
        <color theme="1"/>
        <rFont val="Aptos"/>
        <family val="2"/>
      </rPr>
      <t>(2022): &lt;https://www.ons.gov.uk/peoplepopulationandcommunity/populationandmigration/populationestimates/bulletins/annualmidyearpopulationestimates/mid2021&gt;</t>
    </r>
  </si>
  <si>
    <r>
      <t xml:space="preserve">ONS, </t>
    </r>
    <r>
      <rPr>
        <i/>
        <sz val="12"/>
        <color theme="1"/>
        <rFont val="Aptos"/>
        <family val="2"/>
      </rPr>
      <t xml:space="preserve">Population Estimates for the UK, England and Wales, Scotland and Northern Ireland: Mid-2022 </t>
    </r>
    <r>
      <rPr>
        <sz val="12"/>
        <color theme="1"/>
        <rFont val="Aptos"/>
        <family val="2"/>
      </rPr>
      <t>(2023): &lt;https://www.ons.gov.uk/peoplepopulationandcommunity/populationandmigration/populationestimates/bulletins/annualmidyearpopulationestimates/mid2022&gt;</t>
    </r>
  </si>
  <si>
    <t>ONS, "Avoidable Mortality in the UK QMI", 7 March 2022: &lt;https://www.ons.gov.uk/peoplepopulationandcommunity/healthandsocialcare/causesofdeath/methodologies/avoidablemortalityinenglandandwalesqmi&gt;</t>
  </si>
  <si>
    <t>(24)</t>
  </si>
  <si>
    <t>ONS, "Deaths Due to Selected Underlying Causes, by ICD Code, between 2001 and 2022, England and Wales", 30 August 2024: &lt;https://www.ons.gov.uk/peoplepopulationandcommunity/birthsdeathsandmarriages/deaths/adhocs/2304deathsduetoselectedunderlyingcausesbyicdcodebetween2001and2022englandandwales&gt;</t>
  </si>
  <si>
    <t>Sources for Table 3.2:</t>
  </si>
  <si>
    <t>100,000 x (Table 1/Table 3.1)</t>
  </si>
  <si>
    <t>(14) to (23)</t>
  </si>
  <si>
    <t>100,000 x (Table 2/UK population estimates from Table 3.1)</t>
  </si>
  <si>
    <t>(1) to (9), (11) to (13)</t>
  </si>
  <si>
    <t>100,000 x (Age cohort total figures from Table 7.1/UK figures Table 7.2)</t>
  </si>
  <si>
    <t>100,000 x (Table 7.4/Table 7.5)</t>
  </si>
  <si>
    <t>Source:</t>
  </si>
  <si>
    <t>(1) to (9), (11) to (13) queried/sorted for the causes listed in Table 8.3 below</t>
  </si>
  <si>
    <t>Table 8.1</t>
  </si>
  <si>
    <t>(1) to (9)</t>
  </si>
  <si>
    <t>(12) and (13)</t>
  </si>
  <si>
    <t>For accidental death figures:</t>
  </si>
  <si>
    <t>For population estimates:</t>
  </si>
  <si>
    <t>Sources (for all tables):</t>
  </si>
  <si>
    <t>Table 12: All causes of death: UK, 2022</t>
  </si>
  <si>
    <t>(9), (11), (13)</t>
  </si>
  <si>
    <t>Rate of accidental deaths</t>
  </si>
  <si>
    <t>(9) and (11) to (13)</t>
  </si>
  <si>
    <t>% of total (2022)</t>
  </si>
  <si>
    <t>* = available from 2013</t>
  </si>
  <si>
    <t>** = 2001 to 2012</t>
  </si>
  <si>
    <t>Note: ICD-10 v2010 was introduced in England and Wales and in Scotland in January 2011. Although it represented a minor update, it changed the way certain underlying causes were classified. This particularly affected accidental poisonings, which were previously classified as "F" diseases (mental disorders), but were now placed in the "accidental poisonings" classification (in chapter "X") - meaning that accidental poisonings increased by 44%. This combined with more minor changes to give a 12% increase in deaths due to external causes in England and Wales, and 21% in Scotland. However, no comparability ratios have been produced specifically for accidents (as opposed to other forms of external causes), so the ratios are not strictly comparable. For this reason, our report focuses only on deaths since 2011, but earlier death figures are presented in these tables for informational purposes.</t>
  </si>
  <si>
    <t>Table 3.3: Rates of accidental death in the four nations compared with England, 2022</t>
  </si>
  <si>
    <t>Source for Table 3.3:</t>
  </si>
  <si>
    <t>Table 3.2</t>
  </si>
  <si>
    <t>Cause of death</t>
  </si>
  <si>
    <t>Table 8.1: Causes of preventable death, England, 2022, by age group</t>
  </si>
  <si>
    <t>Number of deaths</t>
  </si>
  <si>
    <t>Rates of accidental death, UK, 2013 to 2022</t>
  </si>
  <si>
    <t>Table 5.3: Accidental deaths in England, 2022, by type of accident and location of accident (showing % of accident types per location)</t>
  </si>
  <si>
    <t>Table 5.2: Accidental deaths in England, 2022, by type of accident and location of accident (showing % of location for each type of accident)</t>
  </si>
  <si>
    <t>Table 9 compared with mid-year population estimates from Table 3.2</t>
  </si>
  <si>
    <t>Note: figures exclude sequelae due to the very small numbers involved (these are often concealed for privacy reasons in the statistics, so create inconsistencies in the data)</t>
  </si>
  <si>
    <t>Safer Lives, Stronger Nation: Our Call for a National Accident Prevention Strategy</t>
  </si>
  <si>
    <t>Appendix 1</t>
  </si>
  <si>
    <t>Cause of Death Statistics</t>
  </si>
  <si>
    <t>Contents</t>
  </si>
  <si>
    <t>Table 6.1: UK accidental deaths, males, by type of accident, 2001 to 2022</t>
  </si>
  <si>
    <t>Table 6.2: UK accidental deaths, females, by type of accident, 2001 to 2022</t>
  </si>
  <si>
    <t>Sources</t>
  </si>
  <si>
    <t>Table 3: UK and four nations accidental death rates, 2013 ro 2022</t>
  </si>
  <si>
    <t>Table 5: Accidental deaths in England, 2022, by location and type of accident</t>
  </si>
  <si>
    <t>Table 6: UK accidental deaths by sex and type of accident, 2001 to 2022</t>
  </si>
  <si>
    <t>Table 7: UK accidental deaths by age and type of accident, 2022</t>
  </si>
  <si>
    <t>Table 8: Causes of preventable death, England, 2022, by age group</t>
  </si>
  <si>
    <t>Table 9: Accidental deaths by nation, 2001 to 2022</t>
  </si>
  <si>
    <t>Table 10: Accidental death rates by nation, 2001 to 2022</t>
  </si>
  <si>
    <t>Table 13: Accidental deaths in England regions, 2022</t>
  </si>
  <si>
    <t>RoSPA: The Royal Society for the Prevention of Accidents</t>
  </si>
  <si>
    <t>Contacts</t>
  </si>
  <si>
    <t>Dr James L. Broun</t>
  </si>
  <si>
    <t>Research Manager, RoSPA</t>
  </si>
  <si>
    <t>jbroun@rospa.com</t>
  </si>
  <si>
    <t>General enquiries</t>
  </si>
  <si>
    <t>help@rospa.com</t>
  </si>
  <si>
    <t xml:space="preserve">Copyright information: all underlying data presented in this document is derived from either the Office for National Statistics, National Records of Scotland and/or the Northern Ireland Statistics and Research Agency, who retain © Crown Copyright over the data they publish, but allow for their reuse under the Open Government Licence (OGL). Sourcing is indicated in each worksheet and full details of the sources can be found in the "Sources" worksheet of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</si>
</sst>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0.0"/>
    <numFmt numFmtId="167" formatCode="#,##0_ ;\-#,##0\ "/>
    <numFmt numFmtId="168" formatCode="[$-F800]dddd\,\ mmmm\ dd\,\ yyyy"/>
  </numFmts>
  <fonts count="26" x14ac:knownFonts="1">
    <font>
      <sz val="11"/>
      <color theme="1"/>
      <name val="Calibri"/>
      <family val="2"/>
    </font>
    <font>
      <sz val="11"/>
      <color theme="1"/>
      <name val="Calibri"/>
      <family val="2"/>
    </font>
    <font>
      <b/>
      <sz val="11"/>
      <color theme="1"/>
      <name val="Aptos"/>
      <family val="2"/>
    </font>
    <font>
      <sz val="11"/>
      <color theme="1"/>
      <name val="Aptos"/>
      <family val="2"/>
    </font>
    <font>
      <b/>
      <sz val="11"/>
      <color rgb="FF000000"/>
      <name val="Aptos"/>
      <family val="2"/>
    </font>
    <font>
      <sz val="11"/>
      <color rgb="FF000000"/>
      <name val="Aptos"/>
      <family val="2"/>
    </font>
    <font>
      <u/>
      <sz val="11"/>
      <color theme="10"/>
      <name val="Calibri"/>
      <family val="2"/>
    </font>
    <font>
      <sz val="11"/>
      <color theme="1"/>
      <name val="Aptos Narrow"/>
      <family val="2"/>
      <scheme val="minor"/>
    </font>
    <font>
      <u/>
      <sz val="11"/>
      <color theme="10"/>
      <name val="Aptos"/>
      <family val="2"/>
    </font>
    <font>
      <sz val="11"/>
      <name val="Aptos"/>
      <family val="2"/>
    </font>
    <font>
      <b/>
      <sz val="10"/>
      <name val="Aptos"/>
      <family val="2"/>
    </font>
    <font>
      <sz val="10"/>
      <name val="Aptos"/>
      <family val="2"/>
    </font>
    <font>
      <b/>
      <sz val="10"/>
      <color theme="1"/>
      <name val="Aptos"/>
      <family val="2"/>
    </font>
    <font>
      <sz val="10"/>
      <color theme="1"/>
      <name val="Aptos"/>
      <family val="2"/>
    </font>
    <font>
      <sz val="10"/>
      <color rgb="FF000000"/>
      <name val="Aptos"/>
      <family val="2"/>
    </font>
    <font>
      <b/>
      <sz val="10"/>
      <color rgb="FF000000"/>
      <name val="Aptos"/>
      <family val="2"/>
    </font>
    <font>
      <sz val="12"/>
      <color theme="1"/>
      <name val="Aptos"/>
      <family val="2"/>
    </font>
    <font>
      <i/>
      <sz val="12"/>
      <color theme="1"/>
      <name val="Aptos"/>
      <family val="2"/>
    </font>
    <font>
      <b/>
      <sz val="12"/>
      <color theme="1"/>
      <name val="Aptos"/>
      <family val="2"/>
    </font>
    <font>
      <b/>
      <sz val="11"/>
      <name val="Aptos"/>
      <family val="2"/>
    </font>
    <font>
      <b/>
      <u/>
      <sz val="11"/>
      <color theme="1"/>
      <name val="Aptos"/>
      <family val="2"/>
    </font>
    <font>
      <sz val="11"/>
      <color theme="1"/>
      <name val="Aptos Display"/>
      <family val="2"/>
      <scheme val="major"/>
    </font>
    <font>
      <b/>
      <sz val="11"/>
      <color theme="1"/>
      <name val="Aptos Display"/>
      <family val="2"/>
      <scheme val="major"/>
    </font>
    <font>
      <b/>
      <sz val="14"/>
      <color theme="1"/>
      <name val="Aptos Display"/>
      <family val="2"/>
      <scheme val="major"/>
    </font>
    <font>
      <sz val="16"/>
      <color theme="1"/>
      <name val="Aptos Display"/>
      <family val="2"/>
      <scheme val="major"/>
    </font>
    <font>
      <b/>
      <sz val="18"/>
      <color theme="1"/>
      <name val="Aptos Display"/>
      <family val="2"/>
      <scheme val="major"/>
    </font>
  </fonts>
  <fills count="16">
    <fill>
      <patternFill patternType="none"/>
    </fill>
    <fill>
      <patternFill patternType="gray125"/>
    </fill>
    <fill>
      <patternFill patternType="solid">
        <fgColor theme="2"/>
        <bgColor indexed="64"/>
      </patternFill>
    </fill>
    <fill>
      <patternFill patternType="solid">
        <fgColor rgb="FFE8E8E8"/>
        <bgColor rgb="FF000000"/>
      </patternFill>
    </fill>
    <fill>
      <patternFill patternType="solid">
        <fgColor rgb="FFE8E8E8"/>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00B050"/>
        <bgColor rgb="FF000000"/>
      </patternFill>
    </fill>
    <fill>
      <patternFill patternType="solid">
        <fgColor rgb="FFFF0000"/>
        <bgColor rgb="FF000000"/>
      </patternFill>
    </fill>
    <fill>
      <patternFill patternType="solid">
        <fgColor rgb="FFFF9999"/>
        <bgColor indexed="64"/>
      </patternFill>
    </fill>
    <fill>
      <patternFill patternType="solid">
        <fgColor theme="9" tint="0.59999389629810485"/>
        <bgColor indexed="64"/>
      </patternFill>
    </fill>
    <fill>
      <patternFill patternType="solid">
        <fgColor rgb="FFFFFF00"/>
        <bgColor indexed="64"/>
      </patternFill>
    </fill>
  </fills>
  <borders count="5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7" fillId="0" borderId="0"/>
  </cellStyleXfs>
  <cellXfs count="354">
    <xf numFmtId="0" fontId="0" fillId="0" borderId="0" xfId="0"/>
    <xf numFmtId="0" fontId="2" fillId="2" borderId="1" xfId="0" applyFont="1" applyFill="1" applyBorder="1"/>
    <xf numFmtId="0" fontId="3" fillId="0" borderId="0" xfId="0" applyFont="1"/>
    <xf numFmtId="0" fontId="2" fillId="0" borderId="0" xfId="0" applyFont="1"/>
    <xf numFmtId="164" fontId="3" fillId="0" borderId="0" xfId="1" applyNumberFormat="1" applyFont="1"/>
    <xf numFmtId="164" fontId="3" fillId="0" borderId="1" xfId="1" applyNumberFormat="1" applyFont="1" applyBorder="1"/>
    <xf numFmtId="0" fontId="4" fillId="0" borderId="7" xfId="0" applyFont="1" applyBorder="1"/>
    <xf numFmtId="0" fontId="4" fillId="0" borderId="10" xfId="0" applyFont="1" applyBorder="1"/>
    <xf numFmtId="0" fontId="4" fillId="0" borderId="0" xfId="0" applyFont="1"/>
    <xf numFmtId="0" fontId="4" fillId="0" borderId="3" xfId="0" applyFont="1" applyBorder="1"/>
    <xf numFmtId="0" fontId="5" fillId="0" borderId="0" xfId="0" applyFont="1"/>
    <xf numFmtId="0" fontId="5" fillId="0" borderId="3" xfId="0" applyFont="1" applyBorder="1"/>
    <xf numFmtId="43" fontId="4" fillId="0" borderId="6" xfId="0" applyNumberFormat="1" applyFont="1" applyBorder="1"/>
    <xf numFmtId="43" fontId="5" fillId="0" borderId="0" xfId="0" applyNumberFormat="1" applyFont="1"/>
    <xf numFmtId="3" fontId="4" fillId="0" borderId="8" xfId="0" applyNumberFormat="1" applyFont="1" applyBorder="1"/>
    <xf numFmtId="0" fontId="4" fillId="0" borderId="11" xfId="0" applyFont="1" applyBorder="1"/>
    <xf numFmtId="0" fontId="5" fillId="0" borderId="11" xfId="0" applyFont="1" applyBorder="1"/>
    <xf numFmtId="0" fontId="4" fillId="0" borderId="12" xfId="0" applyFont="1" applyBorder="1"/>
    <xf numFmtId="43" fontId="2" fillId="0" borderId="0" xfId="0" applyNumberFormat="1" applyFont="1"/>
    <xf numFmtId="43" fontId="3" fillId="0" borderId="0" xfId="0" applyNumberFormat="1" applyFont="1"/>
    <xf numFmtId="0" fontId="4" fillId="2" borderId="1" xfId="0" applyFont="1" applyFill="1" applyBorder="1"/>
    <xf numFmtId="164" fontId="2" fillId="0" borderId="8" xfId="1" applyNumberFormat="1" applyFont="1" applyBorder="1"/>
    <xf numFmtId="43" fontId="3" fillId="0" borderId="1" xfId="0" applyNumberFormat="1" applyFont="1" applyBorder="1"/>
    <xf numFmtId="43" fontId="2" fillId="0" borderId="6" xfId="0" applyNumberFormat="1" applyFont="1" applyBorder="1"/>
    <xf numFmtId="9" fontId="3" fillId="0" borderId="0" xfId="2" applyFont="1" applyFill="1" applyBorder="1"/>
    <xf numFmtId="0" fontId="8" fillId="0" borderId="0" xfId="3" applyFont="1" applyAlignment="1" applyProtection="1"/>
    <xf numFmtId="165" fontId="3" fillId="0" borderId="0" xfId="0" applyNumberFormat="1" applyFont="1"/>
    <xf numFmtId="0" fontId="2" fillId="2" borderId="16" xfId="0" applyFont="1" applyFill="1" applyBorder="1"/>
    <xf numFmtId="0" fontId="9" fillId="0" borderId="16" xfId="0" applyFont="1" applyBorder="1" applyAlignment="1">
      <alignment horizontal="left"/>
    </xf>
    <xf numFmtId="3" fontId="9" fillId="0" borderId="16" xfId="0" applyNumberFormat="1" applyFont="1" applyBorder="1" applyAlignment="1">
      <alignment horizontal="right"/>
    </xf>
    <xf numFmtId="0" fontId="3" fillId="0" borderId="16" xfId="0" applyFont="1" applyBorder="1"/>
    <xf numFmtId="0" fontId="9" fillId="0" borderId="0" xfId="0" applyFont="1" applyAlignment="1">
      <alignment horizontal="left"/>
    </xf>
    <xf numFmtId="0" fontId="3" fillId="0" borderId="0" xfId="0" applyFont="1" applyAlignment="1">
      <alignment vertical="center"/>
    </xf>
    <xf numFmtId="0" fontId="5" fillId="4" borderId="21"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8" xfId="0" applyFont="1" applyBorder="1" applyAlignment="1">
      <alignment horizontal="right" vertical="center"/>
    </xf>
    <xf numFmtId="9" fontId="4" fillId="5" borderId="26" xfId="0" applyNumberFormat="1" applyFont="1" applyFill="1" applyBorder="1" applyAlignment="1">
      <alignment horizontal="right" vertical="center"/>
    </xf>
    <xf numFmtId="9" fontId="4" fillId="5" borderId="8" xfId="0" applyNumberFormat="1" applyFont="1" applyFill="1" applyBorder="1" applyAlignment="1">
      <alignment horizontal="right" vertical="center"/>
    </xf>
    <xf numFmtId="9" fontId="4" fillId="6" borderId="8" xfId="0" applyNumberFormat="1" applyFont="1" applyFill="1" applyBorder="1" applyAlignment="1">
      <alignment horizontal="right" vertical="center"/>
    </xf>
    <xf numFmtId="9" fontId="4" fillId="5" borderId="25" xfId="0" applyNumberFormat="1" applyFont="1" applyFill="1" applyBorder="1" applyAlignment="1">
      <alignment horizontal="right" vertical="center"/>
    </xf>
    <xf numFmtId="0" fontId="4" fillId="0" borderId="27" xfId="0" applyFont="1" applyBorder="1" applyAlignment="1">
      <alignment vertical="center"/>
    </xf>
    <xf numFmtId="0" fontId="4" fillId="0" borderId="23" xfId="0" applyFont="1" applyBorder="1" applyAlignment="1">
      <alignment vertical="center"/>
    </xf>
    <xf numFmtId="0" fontId="4" fillId="0" borderId="21" xfId="0" applyFont="1" applyBorder="1" applyAlignment="1">
      <alignment horizontal="right" vertical="center"/>
    </xf>
    <xf numFmtId="9" fontId="4" fillId="5" borderId="22" xfId="0" applyNumberFormat="1" applyFont="1" applyFill="1" applyBorder="1" applyAlignment="1">
      <alignment horizontal="right" vertical="center"/>
    </xf>
    <xf numFmtId="9" fontId="4" fillId="5" borderId="21" xfId="0" applyNumberFormat="1" applyFont="1" applyFill="1" applyBorder="1" applyAlignment="1">
      <alignment horizontal="right" vertical="center"/>
    </xf>
    <xf numFmtId="9" fontId="4" fillId="6" borderId="21" xfId="0" applyNumberFormat="1" applyFont="1" applyFill="1" applyBorder="1" applyAlignment="1">
      <alignment horizontal="right" vertical="center"/>
    </xf>
    <xf numFmtId="9" fontId="4" fillId="5" borderId="23" xfId="0" applyNumberFormat="1" applyFont="1" applyFill="1" applyBorder="1" applyAlignment="1">
      <alignment horizontal="righ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0" xfId="0" applyFont="1" applyAlignment="1">
      <alignment horizontal="right" vertical="center"/>
    </xf>
    <xf numFmtId="9" fontId="5" fillId="5" borderId="30" xfId="0" applyNumberFormat="1" applyFont="1" applyFill="1" applyBorder="1" applyAlignment="1">
      <alignment horizontal="right" vertical="center"/>
    </xf>
    <xf numFmtId="9" fontId="5" fillId="7" borderId="0" xfId="0" applyNumberFormat="1" applyFont="1" applyFill="1" applyAlignment="1">
      <alignment horizontal="right" vertical="center"/>
    </xf>
    <xf numFmtId="9" fontId="5" fillId="6" borderId="0" xfId="0" applyNumberFormat="1" applyFont="1" applyFill="1" applyAlignment="1">
      <alignment horizontal="right" vertical="center"/>
    </xf>
    <xf numFmtId="9" fontId="5" fillId="6" borderId="29" xfId="0" applyNumberFormat="1" applyFont="1" applyFill="1" applyBorder="1" applyAlignment="1">
      <alignment horizontal="right" vertical="center"/>
    </xf>
    <xf numFmtId="9" fontId="5" fillId="6" borderId="30" xfId="0" applyNumberFormat="1" applyFont="1" applyFill="1" applyBorder="1" applyAlignment="1">
      <alignment horizontal="right" vertical="center"/>
    </xf>
    <xf numFmtId="9" fontId="5" fillId="5" borderId="0" xfId="0" applyNumberFormat="1" applyFont="1" applyFill="1" applyAlignment="1">
      <alignment horizontal="right" vertical="center"/>
    </xf>
    <xf numFmtId="9" fontId="5" fillId="5" borderId="29" xfId="0" applyNumberFormat="1" applyFont="1" applyFill="1" applyBorder="1" applyAlignment="1">
      <alignment horizontal="right" vertical="center"/>
    </xf>
    <xf numFmtId="9" fontId="5" fillId="7" borderId="30" xfId="0" applyNumberFormat="1" applyFont="1" applyFill="1" applyBorder="1" applyAlignment="1">
      <alignment horizontal="right" vertical="center"/>
    </xf>
    <xf numFmtId="9" fontId="5" fillId="0" borderId="0" xfId="0" applyNumberFormat="1" applyFont="1" applyAlignment="1">
      <alignment horizontal="right" vertical="center"/>
    </xf>
    <xf numFmtId="9" fontId="5" fillId="7" borderId="29" xfId="0" applyNumberFormat="1" applyFont="1" applyFill="1" applyBorder="1" applyAlignment="1">
      <alignment horizontal="right" vertical="center"/>
    </xf>
    <xf numFmtId="0" fontId="5" fillId="0" borderId="27" xfId="0" applyFont="1" applyBorder="1" applyAlignment="1">
      <alignment vertical="center"/>
    </xf>
    <xf numFmtId="0" fontId="5" fillId="0" borderId="23" xfId="0" applyFont="1" applyBorder="1" applyAlignment="1">
      <alignment vertical="center"/>
    </xf>
    <xf numFmtId="0" fontId="5" fillId="0" borderId="21" xfId="0" applyFont="1" applyBorder="1" applyAlignment="1">
      <alignment horizontal="right"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9" fontId="5" fillId="6" borderId="22" xfId="0" applyNumberFormat="1" applyFont="1" applyFill="1" applyBorder="1" applyAlignment="1">
      <alignment horizontal="right" vertical="center"/>
    </xf>
    <xf numFmtId="9" fontId="5" fillId="6" borderId="21" xfId="0" applyNumberFormat="1" applyFont="1" applyFill="1" applyBorder="1" applyAlignment="1">
      <alignment horizontal="right" vertical="center"/>
    </xf>
    <xf numFmtId="9" fontId="5" fillId="5" borderId="21" xfId="0" applyNumberFormat="1" applyFont="1" applyFill="1" applyBorder="1" applyAlignment="1">
      <alignment horizontal="right" vertical="center"/>
    </xf>
    <xf numFmtId="9" fontId="5" fillId="5" borderId="23" xfId="0" applyNumberFormat="1" applyFont="1" applyFill="1" applyBorder="1" applyAlignment="1">
      <alignment horizontal="right" vertical="center"/>
    </xf>
    <xf numFmtId="9" fontId="4" fillId="6" borderId="22" xfId="0" applyNumberFormat="1" applyFont="1" applyFill="1" applyBorder="1" applyAlignment="1">
      <alignment horizontal="right" vertical="center"/>
    </xf>
    <xf numFmtId="0" fontId="10" fillId="2" borderId="16" xfId="0" applyFont="1" applyFill="1" applyBorder="1" applyAlignment="1">
      <alignment horizontal="center" vertical="center" wrapText="1"/>
    </xf>
    <xf numFmtId="0" fontId="11" fillId="0" borderId="16" xfId="0" applyFont="1" applyBorder="1" applyAlignment="1">
      <alignment horizontal="left"/>
    </xf>
    <xf numFmtId="3" fontId="11" fillId="0" borderId="16" xfId="0" applyNumberFormat="1" applyFont="1" applyBorder="1" applyAlignment="1">
      <alignment horizontal="right"/>
    </xf>
    <xf numFmtId="0" fontId="10" fillId="0" borderId="16" xfId="0" applyFont="1" applyBorder="1" applyAlignment="1">
      <alignment horizontal="left"/>
    </xf>
    <xf numFmtId="0" fontId="11" fillId="0" borderId="32" xfId="0" applyFont="1" applyBorder="1" applyAlignment="1">
      <alignment horizontal="left"/>
    </xf>
    <xf numFmtId="3" fontId="11" fillId="0" borderId="32" xfId="0" applyNumberFormat="1" applyFont="1" applyBorder="1" applyAlignment="1">
      <alignment horizontal="right"/>
    </xf>
    <xf numFmtId="0" fontId="10" fillId="0" borderId="34" xfId="0" applyFont="1" applyBorder="1" applyAlignment="1">
      <alignment horizontal="left"/>
    </xf>
    <xf numFmtId="0" fontId="11" fillId="0" borderId="33" xfId="0" applyFont="1" applyBorder="1" applyAlignment="1">
      <alignment horizontal="left"/>
    </xf>
    <xf numFmtId="0" fontId="10" fillId="3" borderId="16" xfId="0" applyFont="1" applyFill="1" applyBorder="1" applyAlignment="1">
      <alignment horizontal="center" vertical="center" wrapText="1"/>
    </xf>
    <xf numFmtId="0" fontId="12" fillId="0" borderId="0" xfId="0" applyFont="1"/>
    <xf numFmtId="0" fontId="13" fillId="0" borderId="0" xfId="0" applyFont="1"/>
    <xf numFmtId="0" fontId="14" fillId="2" borderId="16" xfId="0" applyFont="1" applyFill="1" applyBorder="1"/>
    <xf numFmtId="0" fontId="14" fillId="0" borderId="0" xfId="0" applyFont="1"/>
    <xf numFmtId="0" fontId="15" fillId="0" borderId="16" xfId="0" applyFont="1" applyBorder="1"/>
    <xf numFmtId="3" fontId="15" fillId="0" borderId="16" xfId="0" applyNumberFormat="1" applyFont="1" applyBorder="1"/>
    <xf numFmtId="0" fontId="14" fillId="0" borderId="16" xfId="0" applyFont="1" applyBorder="1"/>
    <xf numFmtId="0" fontId="15" fillId="0" borderId="0" xfId="0" applyFont="1"/>
    <xf numFmtId="3" fontId="14" fillId="0" borderId="16" xfId="0" applyNumberFormat="1" applyFont="1" applyBorder="1"/>
    <xf numFmtId="0" fontId="14" fillId="0" borderId="32" xfId="0" applyFont="1" applyBorder="1"/>
    <xf numFmtId="3" fontId="14" fillId="0" borderId="32" xfId="0" applyNumberFormat="1" applyFont="1" applyBorder="1"/>
    <xf numFmtId="3" fontId="15" fillId="0" borderId="34" xfId="0" applyNumberFormat="1" applyFont="1" applyBorder="1"/>
    <xf numFmtId="0" fontId="15" fillId="0" borderId="34" xfId="0" applyFont="1" applyBorder="1"/>
    <xf numFmtId="164" fontId="14" fillId="0" borderId="33" xfId="1" applyNumberFormat="1" applyFont="1" applyFill="1" applyBorder="1"/>
    <xf numFmtId="0" fontId="14" fillId="0" borderId="33" xfId="0" applyFont="1" applyBorder="1"/>
    <xf numFmtId="3" fontId="14" fillId="0" borderId="33" xfId="0" applyNumberFormat="1" applyFont="1" applyBorder="1"/>
    <xf numFmtId="43" fontId="14" fillId="0" borderId="16" xfId="0" applyNumberFormat="1" applyFont="1" applyBorder="1"/>
    <xf numFmtId="166" fontId="14" fillId="0" borderId="16" xfId="0" applyNumberFormat="1" applyFont="1" applyBorder="1"/>
    <xf numFmtId="9" fontId="14" fillId="0" borderId="16" xfId="2" applyFont="1" applyFill="1" applyBorder="1"/>
    <xf numFmtId="164" fontId="14" fillId="0" borderId="16" xfId="0" applyNumberFormat="1" applyFont="1" applyBorder="1"/>
    <xf numFmtId="9" fontId="15" fillId="10" borderId="16" xfId="0" applyNumberFormat="1" applyFont="1" applyFill="1" applyBorder="1"/>
    <xf numFmtId="9" fontId="15" fillId="8" borderId="16" xfId="0" applyNumberFormat="1" applyFont="1" applyFill="1" applyBorder="1"/>
    <xf numFmtId="9" fontId="15" fillId="0" borderId="16" xfId="0" applyNumberFormat="1" applyFont="1" applyBorder="1"/>
    <xf numFmtId="9" fontId="15" fillId="0" borderId="16" xfId="0" quotePrefix="1" applyNumberFormat="1" applyFont="1" applyBorder="1"/>
    <xf numFmtId="0" fontId="14" fillId="0" borderId="16" xfId="0" applyFont="1" applyBorder="1" applyAlignment="1">
      <alignment wrapText="1"/>
    </xf>
    <xf numFmtId="9" fontId="14" fillId="10" borderId="16" xfId="2" applyFont="1" applyFill="1" applyBorder="1" applyAlignment="1">
      <alignment vertical="center"/>
    </xf>
    <xf numFmtId="9" fontId="15" fillId="13" borderId="16" xfId="2" applyFont="1" applyFill="1" applyBorder="1"/>
    <xf numFmtId="9" fontId="15" fillId="14" borderId="16" xfId="2" applyFont="1" applyFill="1" applyBorder="1"/>
    <xf numFmtId="9" fontId="15" fillId="0" borderId="16" xfId="2" applyFont="1" applyFill="1" applyBorder="1"/>
    <xf numFmtId="9" fontId="15" fillId="0" borderId="0" xfId="0" applyNumberFormat="1" applyFont="1"/>
    <xf numFmtId="9" fontId="15" fillId="0" borderId="0" xfId="0" quotePrefix="1" applyNumberFormat="1" applyFont="1"/>
    <xf numFmtId="0" fontId="10" fillId="0" borderId="16" xfId="0" applyFont="1" applyBorder="1" applyAlignment="1">
      <alignment horizontal="center" vertical="center" wrapText="1"/>
    </xf>
    <xf numFmtId="2" fontId="14" fillId="0" borderId="16" xfId="0" applyNumberFormat="1" applyFont="1" applyBorder="1"/>
    <xf numFmtId="2" fontId="14" fillId="0" borderId="32" xfId="0" applyNumberFormat="1" applyFont="1" applyBorder="1"/>
    <xf numFmtId="2" fontId="14" fillId="0" borderId="33" xfId="0" applyNumberFormat="1" applyFont="1" applyBorder="1"/>
    <xf numFmtId="9" fontId="15" fillId="8" borderId="16" xfId="2" applyFont="1" applyFill="1" applyBorder="1"/>
    <xf numFmtId="9" fontId="15" fillId="9" borderId="16" xfId="2" applyFont="1" applyFill="1" applyBorder="1"/>
    <xf numFmtId="43" fontId="15" fillId="0" borderId="16" xfId="0" applyNumberFormat="1" applyFont="1" applyBorder="1"/>
    <xf numFmtId="9" fontId="14" fillId="8" borderId="16" xfId="2" applyFont="1" applyFill="1" applyBorder="1"/>
    <xf numFmtId="9" fontId="14" fillId="9" borderId="16" xfId="2" applyFont="1" applyFill="1" applyBorder="1"/>
    <xf numFmtId="9" fontId="14" fillId="10" borderId="16" xfId="2" applyFont="1" applyFill="1" applyBorder="1"/>
    <xf numFmtId="9" fontId="14" fillId="11" borderId="16" xfId="2" applyFont="1" applyFill="1" applyBorder="1"/>
    <xf numFmtId="9" fontId="14" fillId="12" borderId="16" xfId="2" applyFont="1" applyFill="1" applyBorder="1"/>
    <xf numFmtId="9" fontId="15" fillId="12" borderId="16" xfId="2" applyFont="1" applyFill="1" applyBorder="1"/>
    <xf numFmtId="0" fontId="13" fillId="0" borderId="16" xfId="0" applyFont="1" applyBorder="1"/>
    <xf numFmtId="0" fontId="10" fillId="0" borderId="5" xfId="0" applyFont="1" applyBorder="1" applyAlignment="1">
      <alignment horizontal="center" vertical="center" wrapText="1"/>
    </xf>
    <xf numFmtId="43" fontId="14" fillId="0" borderId="5" xfId="0" applyNumberFormat="1" applyFont="1" applyBorder="1"/>
    <xf numFmtId="43" fontId="15" fillId="0" borderId="0" xfId="0" applyNumberFormat="1" applyFont="1"/>
    <xf numFmtId="0" fontId="11" fillId="0" borderId="0" xfId="0" applyFont="1" applyAlignment="1">
      <alignment horizontal="left"/>
    </xf>
    <xf numFmtId="43" fontId="14" fillId="0" borderId="0" xfId="0" applyNumberFormat="1" applyFont="1"/>
    <xf numFmtId="0" fontId="10" fillId="0" borderId="0" xfId="0" applyFont="1" applyAlignment="1">
      <alignment horizontal="left"/>
    </xf>
    <xf numFmtId="0" fontId="13" fillId="0" borderId="3" xfId="0" applyFont="1" applyBorder="1"/>
    <xf numFmtId="9" fontId="14" fillId="6" borderId="5" xfId="2" applyFont="1" applyFill="1" applyBorder="1"/>
    <xf numFmtId="9" fontId="15" fillId="15" borderId="5" xfId="2" applyFont="1" applyFill="1" applyBorder="1"/>
    <xf numFmtId="9" fontId="14" fillId="15" borderId="5" xfId="2" applyFont="1" applyFill="1" applyBorder="1"/>
    <xf numFmtId="9" fontId="3" fillId="0" borderId="0" xfId="2" applyFont="1"/>
    <xf numFmtId="0" fontId="3" fillId="0" borderId="0" xfId="0" applyFont="1" applyAlignment="1">
      <alignment wrapText="1"/>
    </xf>
    <xf numFmtId="164" fontId="13" fillId="0" borderId="0" xfId="1" applyNumberFormat="1" applyFont="1"/>
    <xf numFmtId="164" fontId="13" fillId="0" borderId="3" xfId="1" applyNumberFormat="1" applyFont="1" applyBorder="1"/>
    <xf numFmtId="164" fontId="12" fillId="0" borderId="3" xfId="1" applyNumberFormat="1" applyFont="1" applyBorder="1"/>
    <xf numFmtId="164" fontId="13" fillId="0" borderId="1" xfId="1" applyNumberFormat="1" applyFont="1" applyBorder="1"/>
    <xf numFmtId="164" fontId="13" fillId="0" borderId="2" xfId="1" applyNumberFormat="1" applyFont="1" applyBorder="1"/>
    <xf numFmtId="164" fontId="12" fillId="0" borderId="2" xfId="1" applyNumberFormat="1" applyFont="1" applyBorder="1"/>
    <xf numFmtId="164" fontId="13" fillId="0" borderId="4" xfId="1" applyNumberFormat="1" applyFont="1" applyBorder="1"/>
    <xf numFmtId="164" fontId="13" fillId="0" borderId="5" xfId="1" applyNumberFormat="1" applyFont="1" applyBorder="1"/>
    <xf numFmtId="164" fontId="12" fillId="0" borderId="5" xfId="1" applyNumberFormat="1" applyFont="1" applyBorder="1"/>
    <xf numFmtId="164" fontId="12" fillId="0" borderId="6" xfId="1" applyNumberFormat="1" applyFont="1" applyBorder="1"/>
    <xf numFmtId="164" fontId="12" fillId="0" borderId="7" xfId="1" applyNumberFormat="1" applyFont="1" applyBorder="1"/>
    <xf numFmtId="0" fontId="3" fillId="0" borderId="0" xfId="0" quotePrefix="1" applyFont="1"/>
    <xf numFmtId="0" fontId="16" fillId="0" borderId="0" xfId="0" quotePrefix="1" applyFont="1"/>
    <xf numFmtId="0" fontId="16" fillId="0" borderId="0" xfId="0" applyFont="1"/>
    <xf numFmtId="0" fontId="18" fillId="0" borderId="0" xfId="0" applyFont="1"/>
    <xf numFmtId="0" fontId="13" fillId="0" borderId="0" xfId="0" quotePrefix="1" applyFont="1"/>
    <xf numFmtId="0" fontId="19" fillId="0" borderId="0" xfId="0" applyFont="1" applyAlignment="1">
      <alignment horizontal="left"/>
    </xf>
    <xf numFmtId="0" fontId="2" fillId="0" borderId="0" xfId="0" applyFont="1" applyAlignment="1">
      <alignment vertical="center" wrapText="1"/>
    </xf>
    <xf numFmtId="9" fontId="3" fillId="0" borderId="0" xfId="0" quotePrefix="1" applyNumberFormat="1" applyFont="1" applyAlignment="1">
      <alignment vertical="center" wrapText="1"/>
    </xf>
    <xf numFmtId="0" fontId="3" fillId="0" borderId="16" xfId="0" applyFont="1" applyBorder="1" applyAlignment="1">
      <alignment vertical="center" wrapText="1"/>
    </xf>
    <xf numFmtId="9" fontId="3" fillId="0" borderId="16" xfId="0" applyNumberFormat="1" applyFont="1" applyBorder="1" applyAlignment="1">
      <alignment vertical="center" wrapText="1"/>
    </xf>
    <xf numFmtId="0" fontId="2" fillId="2" borderId="16" xfId="0" applyFont="1" applyFill="1" applyBorder="1" applyAlignment="1">
      <alignment vertical="center" wrapText="1"/>
    </xf>
    <xf numFmtId="9" fontId="3" fillId="0" borderId="0" xfId="2" applyFont="1" applyFill="1" applyBorder="1" applyAlignment="1">
      <alignment vertical="center"/>
    </xf>
    <xf numFmtId="0" fontId="3" fillId="0" borderId="13" xfId="0" applyFont="1" applyBorder="1"/>
    <xf numFmtId="0" fontId="3" fillId="0" borderId="11" xfId="0" applyFont="1" applyBorder="1"/>
    <xf numFmtId="43" fontId="3" fillId="0" borderId="11" xfId="0" applyNumberFormat="1" applyFont="1" applyBorder="1"/>
    <xf numFmtId="43" fontId="3" fillId="0" borderId="13" xfId="0" applyNumberFormat="1" applyFont="1" applyBorder="1"/>
    <xf numFmtId="43" fontId="2" fillId="0" borderId="10" xfId="0" applyNumberFormat="1" applyFont="1" applyBorder="1"/>
    <xf numFmtId="0" fontId="3" fillId="2" borderId="13" xfId="0" applyFont="1" applyFill="1" applyBorder="1"/>
    <xf numFmtId="9" fontId="3" fillId="0" borderId="36" xfId="2" applyFont="1" applyBorder="1"/>
    <xf numFmtId="9" fontId="3" fillId="0" borderId="33" xfId="2" applyFont="1" applyBorder="1"/>
    <xf numFmtId="9" fontId="2" fillId="0" borderId="35" xfId="2" applyFont="1" applyBorder="1"/>
    <xf numFmtId="164" fontId="3" fillId="0" borderId="11" xfId="1" applyNumberFormat="1" applyFont="1" applyBorder="1"/>
    <xf numFmtId="164" fontId="3" fillId="0" borderId="13" xfId="1" applyNumberFormat="1" applyFont="1" applyBorder="1"/>
    <xf numFmtId="164" fontId="2" fillId="0" borderId="12" xfId="1" applyNumberFormat="1" applyFont="1" applyBorder="1"/>
    <xf numFmtId="0" fontId="2" fillId="0" borderId="11" xfId="0" applyFont="1" applyBorder="1"/>
    <xf numFmtId="0" fontId="2" fillId="2" borderId="4" xfId="0" applyFont="1" applyFill="1" applyBorder="1"/>
    <xf numFmtId="0" fontId="2" fillId="2" borderId="15" xfId="0" applyFont="1" applyFill="1" applyBorder="1"/>
    <xf numFmtId="0" fontId="3" fillId="2" borderId="38" xfId="0" applyFont="1" applyFill="1" applyBorder="1"/>
    <xf numFmtId="0" fontId="3" fillId="0" borderId="38" xfId="0" applyFont="1" applyBorder="1"/>
    <xf numFmtId="0" fontId="3" fillId="0" borderId="36" xfId="0" applyFont="1" applyBorder="1"/>
    <xf numFmtId="0" fontId="2" fillId="0" borderId="32" xfId="0" applyFont="1" applyBorder="1"/>
    <xf numFmtId="0" fontId="3" fillId="0" borderId="33" xfId="0" applyFont="1" applyBorder="1"/>
    <xf numFmtId="0" fontId="3" fillId="2" borderId="16" xfId="0" applyFont="1" applyFill="1" applyBorder="1"/>
    <xf numFmtId="0" fontId="3" fillId="0" borderId="3" xfId="0" applyFont="1" applyBorder="1"/>
    <xf numFmtId="0" fontId="2" fillId="0" borderId="2" xfId="0" applyFont="1" applyBorder="1"/>
    <xf numFmtId="0" fontId="3" fillId="0" borderId="2" xfId="0" applyFont="1" applyBorder="1"/>
    <xf numFmtId="43" fontId="3" fillId="0" borderId="36" xfId="0" applyNumberFormat="1" applyFont="1" applyBorder="1"/>
    <xf numFmtId="0" fontId="3" fillId="0" borderId="36" xfId="0" quotePrefix="1" applyFont="1" applyBorder="1" applyAlignment="1">
      <alignment horizontal="right"/>
    </xf>
    <xf numFmtId="0" fontId="3" fillId="0" borderId="33" xfId="0" quotePrefix="1" applyFont="1" applyBorder="1" applyAlignment="1">
      <alignment horizontal="right"/>
    </xf>
    <xf numFmtId="0" fontId="3" fillId="2" borderId="5" xfId="0" applyFont="1" applyFill="1" applyBorder="1"/>
    <xf numFmtId="0" fontId="2" fillId="0" borderId="3" xfId="0" applyFont="1" applyBorder="1"/>
    <xf numFmtId="43" fontId="2" fillId="0" borderId="33" xfId="0" applyNumberFormat="1" applyFont="1" applyBorder="1"/>
    <xf numFmtId="9" fontId="3" fillId="0" borderId="40" xfId="2" applyFont="1" applyBorder="1"/>
    <xf numFmtId="0" fontId="2" fillId="0" borderId="9" xfId="0" applyFont="1" applyBorder="1"/>
    <xf numFmtId="43" fontId="3" fillId="0" borderId="35" xfId="0" applyNumberFormat="1" applyFont="1" applyBorder="1"/>
    <xf numFmtId="9" fontId="3" fillId="0" borderId="35" xfId="2" applyFont="1" applyBorder="1"/>
    <xf numFmtId="43" fontId="4" fillId="0" borderId="21" xfId="0" applyNumberFormat="1" applyFont="1" applyBorder="1"/>
    <xf numFmtId="43" fontId="5" fillId="0" borderId="21" xfId="0" applyNumberFormat="1" applyFont="1" applyBorder="1"/>
    <xf numFmtId="43" fontId="4" fillId="0" borderId="20" xfId="0" applyNumberFormat="1" applyFont="1" applyBorder="1"/>
    <xf numFmtId="43" fontId="4" fillId="0" borderId="42" xfId="0" applyNumberFormat="1" applyFont="1" applyBorder="1"/>
    <xf numFmtId="43" fontId="4" fillId="0" borderId="10" xfId="0" applyNumberFormat="1" applyFont="1" applyBorder="1"/>
    <xf numFmtId="43" fontId="4" fillId="0" borderId="44" xfId="0" applyNumberFormat="1" applyFont="1" applyBorder="1"/>
    <xf numFmtId="43" fontId="5" fillId="0" borderId="11" xfId="0" applyNumberFormat="1" applyFont="1" applyBorder="1"/>
    <xf numFmtId="43" fontId="5" fillId="0" borderId="43" xfId="0" applyNumberFormat="1" applyFont="1" applyBorder="1"/>
    <xf numFmtId="43" fontId="4" fillId="0" borderId="43" xfId="0" applyNumberFormat="1" applyFont="1" applyBorder="1"/>
    <xf numFmtId="43" fontId="4" fillId="0" borderId="45" xfId="0" applyNumberFormat="1" applyFont="1" applyBorder="1"/>
    <xf numFmtId="0" fontId="4" fillId="0" borderId="44" xfId="0" applyFont="1" applyBorder="1"/>
    <xf numFmtId="0" fontId="5" fillId="0" borderId="43" xfId="0" applyFont="1" applyBorder="1"/>
    <xf numFmtId="0" fontId="4" fillId="0" borderId="43" xfId="0" applyFont="1" applyBorder="1"/>
    <xf numFmtId="0" fontId="4" fillId="0" borderId="45" xfId="0" applyFont="1" applyBorder="1"/>
    <xf numFmtId="0" fontId="4" fillId="3" borderId="4" xfId="0" applyFont="1" applyFill="1" applyBorder="1"/>
    <xf numFmtId="0" fontId="4" fillId="3" borderId="15" xfId="0" applyFont="1" applyFill="1" applyBorder="1"/>
    <xf numFmtId="0" fontId="4" fillId="3" borderId="5" xfId="0" applyFont="1" applyFill="1" applyBorder="1"/>
    <xf numFmtId="0" fontId="4" fillId="0" borderId="46" xfId="0" applyFont="1" applyBorder="1"/>
    <xf numFmtId="0" fontId="5" fillId="0" borderId="41" xfId="0" applyFont="1" applyBorder="1"/>
    <xf numFmtId="0" fontId="4" fillId="0" borderId="41" xfId="0" applyFont="1" applyBorder="1"/>
    <xf numFmtId="0" fontId="4" fillId="0" borderId="47" xfId="0" applyFont="1" applyBorder="1"/>
    <xf numFmtId="0" fontId="5" fillId="0" borderId="2" xfId="0" applyFont="1" applyBorder="1"/>
    <xf numFmtId="0" fontId="4" fillId="0" borderId="9" xfId="0" applyFont="1" applyBorder="1"/>
    <xf numFmtId="0" fontId="4" fillId="0" borderId="2" xfId="0" applyFont="1" applyBorder="1"/>
    <xf numFmtId="0" fontId="5" fillId="0" borderId="36" xfId="0" applyFont="1" applyBorder="1"/>
    <xf numFmtId="0" fontId="5" fillId="0" borderId="33" xfId="0" applyFont="1" applyBorder="1"/>
    <xf numFmtId="0" fontId="4" fillId="0" borderId="35" xfId="0" applyFont="1" applyBorder="1"/>
    <xf numFmtId="0" fontId="4" fillId="0" borderId="33" xfId="0" applyFont="1" applyBorder="1"/>
    <xf numFmtId="0" fontId="4" fillId="0" borderId="13" xfId="0" applyFont="1" applyBorder="1"/>
    <xf numFmtId="0" fontId="4" fillId="3" borderId="16" xfId="0" applyFont="1" applyFill="1" applyBorder="1"/>
    <xf numFmtId="0" fontId="4" fillId="0" borderId="32" xfId="0" applyFont="1" applyBorder="1"/>
    <xf numFmtId="0" fontId="4" fillId="0" borderId="40" xfId="0" applyFont="1" applyBorder="1"/>
    <xf numFmtId="0" fontId="5" fillId="0" borderId="40" xfId="0" applyFont="1" applyBorder="1"/>
    <xf numFmtId="0" fontId="4" fillId="0" borderId="48" xfId="0" applyFont="1" applyBorder="1"/>
    <xf numFmtId="9" fontId="3" fillId="0" borderId="32" xfId="2" applyFont="1" applyBorder="1"/>
    <xf numFmtId="0" fontId="12" fillId="2" borderId="5" xfId="0" applyFont="1" applyFill="1" applyBorder="1"/>
    <xf numFmtId="0" fontId="12" fillId="2" borderId="4" xfId="0" applyFont="1" applyFill="1" applyBorder="1"/>
    <xf numFmtId="0" fontId="12" fillId="2" borderId="5" xfId="0" applyFont="1" applyFill="1" applyBorder="1" applyAlignment="1">
      <alignment horizontal="right"/>
    </xf>
    <xf numFmtId="164" fontId="13" fillId="0" borderId="0" xfId="1" applyNumberFormat="1" applyFont="1" applyBorder="1"/>
    <xf numFmtId="0" fontId="13" fillId="0" borderId="2" xfId="0" applyFont="1" applyBorder="1"/>
    <xf numFmtId="0" fontId="12" fillId="2" borderId="16" xfId="0" applyFont="1" applyFill="1" applyBorder="1"/>
    <xf numFmtId="0" fontId="13" fillId="0" borderId="36" xfId="0" applyFont="1" applyBorder="1"/>
    <xf numFmtId="0" fontId="13" fillId="0" borderId="33" xfId="0" applyFont="1" applyBorder="1"/>
    <xf numFmtId="0" fontId="12" fillId="0" borderId="32" xfId="0" applyFont="1" applyBorder="1"/>
    <xf numFmtId="9" fontId="12" fillId="0" borderId="2" xfId="2" applyFont="1" applyBorder="1"/>
    <xf numFmtId="9" fontId="12" fillId="0" borderId="7" xfId="2" applyFont="1" applyBorder="1"/>
    <xf numFmtId="9" fontId="12" fillId="0" borderId="3" xfId="2" applyFont="1" applyBorder="1"/>
    <xf numFmtId="0" fontId="3" fillId="0" borderId="0" xfId="0" quotePrefix="1" applyFont="1" applyAlignment="1">
      <alignment horizontal="right"/>
    </xf>
    <xf numFmtId="0" fontId="3" fillId="2" borderId="16" xfId="0" applyFont="1" applyFill="1" applyBorder="1" applyAlignment="1">
      <alignment wrapText="1"/>
    </xf>
    <xf numFmtId="0" fontId="2" fillId="2" borderId="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0" borderId="16" xfId="0" applyFont="1" applyBorder="1"/>
    <xf numFmtId="0" fontId="3" fillId="0" borderId="15" xfId="0" applyFont="1" applyBorder="1"/>
    <xf numFmtId="0" fontId="3" fillId="0" borderId="12" xfId="0" applyFont="1" applyBorder="1"/>
    <xf numFmtId="9" fontId="3" fillId="0" borderId="4" xfId="2" applyFont="1" applyFill="1" applyBorder="1"/>
    <xf numFmtId="9" fontId="3" fillId="0" borderId="15" xfId="2" applyFont="1" applyFill="1" applyBorder="1"/>
    <xf numFmtId="9" fontId="3" fillId="0" borderId="1" xfId="2" applyFont="1" applyFill="1" applyBorder="1"/>
    <xf numFmtId="9" fontId="3" fillId="0" borderId="13" xfId="0" applyNumberFormat="1" applyFont="1" applyBorder="1"/>
    <xf numFmtId="3" fontId="5" fillId="0" borderId="0" xfId="0" applyNumberFormat="1" applyFont="1"/>
    <xf numFmtId="3" fontId="4" fillId="0" borderId="0" xfId="0" applyNumberFormat="1" applyFont="1"/>
    <xf numFmtId="3" fontId="4" fillId="0" borderId="36" xfId="0" applyNumberFormat="1" applyFont="1" applyBorder="1"/>
    <xf numFmtId="0" fontId="4" fillId="2" borderId="4" xfId="0" applyFont="1" applyFill="1" applyBorder="1"/>
    <xf numFmtId="0" fontId="4" fillId="2" borderId="15" xfId="0" applyFont="1" applyFill="1" applyBorder="1"/>
    <xf numFmtId="0" fontId="5" fillId="0" borderId="4" xfId="0" applyFont="1" applyBorder="1"/>
    <xf numFmtId="0" fontId="5" fillId="0" borderId="16" xfId="0" applyFont="1" applyBorder="1"/>
    <xf numFmtId="167" fontId="5" fillId="0" borderId="0" xfId="1" applyNumberFormat="1" applyFont="1" applyBorder="1"/>
    <xf numFmtId="167" fontId="5" fillId="0" borderId="11" xfId="1" applyNumberFormat="1" applyFont="1" applyBorder="1"/>
    <xf numFmtId="167" fontId="4" fillId="0" borderId="11" xfId="1" applyNumberFormat="1" applyFont="1" applyBorder="1"/>
    <xf numFmtId="167" fontId="4" fillId="0" borderId="8" xfId="1" applyNumberFormat="1" applyFont="1" applyBorder="1"/>
    <xf numFmtId="167" fontId="4" fillId="0" borderId="12" xfId="1" applyNumberFormat="1" applyFont="1" applyBorder="1"/>
    <xf numFmtId="167" fontId="4" fillId="0" borderId="1" xfId="1" applyNumberFormat="1" applyFont="1" applyBorder="1"/>
    <xf numFmtId="167" fontId="4" fillId="0" borderId="13" xfId="1" applyNumberFormat="1" applyFont="1" applyBorder="1"/>
    <xf numFmtId="0" fontId="4" fillId="2" borderId="16" xfId="0" applyFont="1" applyFill="1" applyBorder="1"/>
    <xf numFmtId="3" fontId="3" fillId="0" borderId="11" xfId="0" applyNumberFormat="1" applyFont="1" applyBorder="1"/>
    <xf numFmtId="3" fontId="3" fillId="0" borderId="13" xfId="0" applyNumberFormat="1" applyFont="1" applyBorder="1"/>
    <xf numFmtId="0" fontId="2" fillId="0" borderId="36" xfId="0" applyFont="1" applyBorder="1"/>
    <xf numFmtId="9" fontId="3" fillId="0" borderId="36" xfId="0" applyNumberFormat="1" applyFont="1" applyBorder="1"/>
    <xf numFmtId="9" fontId="3" fillId="0" borderId="33" xfId="0" applyNumberFormat="1" applyFont="1" applyBorder="1"/>
    <xf numFmtId="3" fontId="3" fillId="0" borderId="36" xfId="0" applyNumberFormat="1" applyFont="1" applyBorder="1"/>
    <xf numFmtId="3" fontId="2" fillId="0" borderId="35" xfId="0" applyNumberFormat="1" applyFont="1" applyBorder="1"/>
    <xf numFmtId="3" fontId="2" fillId="0" borderId="0" xfId="0" applyNumberFormat="1" applyFont="1"/>
    <xf numFmtId="3" fontId="2" fillId="0" borderId="36" xfId="0" applyNumberFormat="1" applyFont="1" applyBorder="1"/>
    <xf numFmtId="0" fontId="4" fillId="2" borderId="2" xfId="0" applyFont="1" applyFill="1" applyBorder="1"/>
    <xf numFmtId="3" fontId="3" fillId="0" borderId="0" xfId="0" applyNumberFormat="1" applyFont="1"/>
    <xf numFmtId="3" fontId="3" fillId="0" borderId="3" xfId="0" applyNumberFormat="1" applyFont="1" applyBorder="1"/>
    <xf numFmtId="3" fontId="3" fillId="0" borderId="8" xfId="0" applyNumberFormat="1" applyFont="1" applyBorder="1"/>
    <xf numFmtId="3" fontId="3" fillId="0" borderId="9" xfId="0" applyNumberFormat="1" applyFont="1" applyBorder="1"/>
    <xf numFmtId="3" fontId="2" fillId="0" borderId="3" xfId="0" applyNumberFormat="1" applyFont="1" applyBorder="1"/>
    <xf numFmtId="0" fontId="3" fillId="2" borderId="12" xfId="0" applyFont="1" applyFill="1" applyBorder="1"/>
    <xf numFmtId="0" fontId="4" fillId="2" borderId="8" xfId="0" applyFont="1" applyFill="1" applyBorder="1"/>
    <xf numFmtId="0" fontId="4" fillId="2" borderId="9" xfId="0" applyFont="1" applyFill="1" applyBorder="1"/>
    <xf numFmtId="2" fontId="2" fillId="0" borderId="0" xfId="0" applyNumberFormat="1" applyFont="1"/>
    <xf numFmtId="2" fontId="2" fillId="0" borderId="3" xfId="0" applyNumberFormat="1" applyFont="1" applyBorder="1"/>
    <xf numFmtId="165" fontId="3" fillId="0" borderId="1" xfId="0" applyNumberFormat="1" applyFont="1" applyBorder="1"/>
    <xf numFmtId="9" fontId="2" fillId="0" borderId="0" xfId="2" applyFont="1" applyFill="1" applyBorder="1"/>
    <xf numFmtId="3" fontId="4" fillId="0" borderId="6" xfId="0" applyNumberFormat="1" applyFont="1" applyBorder="1"/>
    <xf numFmtId="3" fontId="4" fillId="0" borderId="7" xfId="0" applyNumberFormat="1" applyFont="1" applyBorder="1"/>
    <xf numFmtId="3" fontId="4" fillId="0" borderId="10" xfId="0" applyNumberFormat="1" applyFont="1" applyBorder="1"/>
    <xf numFmtId="3" fontId="4" fillId="0" borderId="42" xfId="0" applyNumberFormat="1" applyFont="1" applyBorder="1"/>
    <xf numFmtId="3" fontId="4" fillId="0" borderId="46" xfId="0" applyNumberFormat="1" applyFont="1" applyBorder="1"/>
    <xf numFmtId="3" fontId="4" fillId="0" borderId="44" xfId="0" applyNumberFormat="1" applyFont="1" applyBorder="1"/>
    <xf numFmtId="3" fontId="5" fillId="0" borderId="3" xfId="0" applyNumberFormat="1" applyFont="1" applyBorder="1"/>
    <xf numFmtId="3" fontId="5" fillId="0" borderId="11" xfId="0" applyNumberFormat="1" applyFont="1" applyBorder="1"/>
    <xf numFmtId="3" fontId="5" fillId="0" borderId="21" xfId="0" applyNumberFormat="1" applyFont="1" applyBorder="1"/>
    <xf numFmtId="3" fontId="5" fillId="0" borderId="41" xfId="0" applyNumberFormat="1" applyFont="1" applyBorder="1"/>
    <xf numFmtId="3" fontId="5" fillId="0" borderId="43" xfId="0" applyNumberFormat="1" applyFont="1" applyBorder="1"/>
    <xf numFmtId="3" fontId="4" fillId="0" borderId="21" xfId="0" applyNumberFormat="1" applyFont="1" applyBorder="1"/>
    <xf numFmtId="3" fontId="4" fillId="0" borderId="41" xfId="0" applyNumberFormat="1" applyFont="1" applyBorder="1"/>
    <xf numFmtId="3" fontId="4" fillId="0" borderId="43" xfId="0" applyNumberFormat="1" applyFont="1" applyBorder="1"/>
    <xf numFmtId="3" fontId="4" fillId="0" borderId="1" xfId="0" applyNumberFormat="1" applyFont="1" applyBorder="1"/>
    <xf numFmtId="3" fontId="4" fillId="0" borderId="2" xfId="0" applyNumberFormat="1" applyFont="1" applyBorder="1"/>
    <xf numFmtId="3" fontId="4" fillId="0" borderId="13" xfId="0" applyNumberFormat="1" applyFont="1" applyBorder="1"/>
    <xf numFmtId="3" fontId="4" fillId="0" borderId="4" xfId="0" applyNumberFormat="1" applyFont="1" applyBorder="1"/>
    <xf numFmtId="3" fontId="3" fillId="0" borderId="1" xfId="0" applyNumberFormat="1" applyFont="1" applyBorder="1"/>
    <xf numFmtId="3" fontId="2" fillId="0" borderId="8" xfId="0" applyNumberFormat="1" applyFont="1" applyBorder="1"/>
    <xf numFmtId="3" fontId="4" fillId="0" borderId="14" xfId="0" applyNumberFormat="1" applyFont="1" applyBorder="1"/>
    <xf numFmtId="0" fontId="2" fillId="0" borderId="0" xfId="0" applyFont="1" applyAlignment="1">
      <alignment wrapText="1"/>
    </xf>
    <xf numFmtId="9" fontId="3" fillId="0" borderId="0" xfId="2" applyFont="1" applyBorder="1"/>
    <xf numFmtId="0" fontId="2" fillId="2" borderId="16" xfId="0" applyFont="1" applyFill="1" applyBorder="1" applyAlignment="1">
      <alignment horizontal="left" vertical="center" wrapText="1"/>
    </xf>
    <xf numFmtId="3" fontId="2" fillId="0" borderId="16" xfId="0" applyNumberFormat="1" applyFont="1" applyBorder="1"/>
    <xf numFmtId="3" fontId="2" fillId="0" borderId="33" xfId="0" applyNumberFormat="1" applyFont="1" applyBorder="1"/>
    <xf numFmtId="3" fontId="3" fillId="0" borderId="33" xfId="0" applyNumberFormat="1" applyFont="1" applyBorder="1"/>
    <xf numFmtId="3" fontId="2" fillId="0" borderId="49" xfId="0" applyNumberFormat="1" applyFont="1" applyBorder="1"/>
    <xf numFmtId="9" fontId="4" fillId="0" borderId="4" xfId="2" applyFont="1" applyBorder="1"/>
    <xf numFmtId="9" fontId="4" fillId="0" borderId="16" xfId="2" applyFont="1" applyBorder="1"/>
    <xf numFmtId="9" fontId="4" fillId="0" borderId="1" xfId="2" applyFont="1" applyBorder="1"/>
    <xf numFmtId="9" fontId="4" fillId="0" borderId="33" xfId="2" applyFont="1" applyBorder="1"/>
    <xf numFmtId="9" fontId="3" fillId="0" borderId="1" xfId="2" applyFont="1" applyBorder="1"/>
    <xf numFmtId="9" fontId="2" fillId="0" borderId="8" xfId="2" applyFont="1" applyBorder="1"/>
    <xf numFmtId="9" fontId="4" fillId="0" borderId="14" xfId="2" applyFont="1" applyBorder="1"/>
    <xf numFmtId="9" fontId="4" fillId="0" borderId="49" xfId="2" applyFont="1" applyBorder="1"/>
    <xf numFmtId="9" fontId="3" fillId="0" borderId="50" xfId="2" applyFont="1" applyFill="1" applyBorder="1"/>
    <xf numFmtId="9" fontId="3" fillId="0" borderId="39" xfId="2" applyFont="1" applyFill="1" applyBorder="1"/>
    <xf numFmtId="9" fontId="3" fillId="0" borderId="37" xfId="2" applyFont="1" applyFill="1" applyBorder="1"/>
    <xf numFmtId="9" fontId="3" fillId="0" borderId="3" xfId="2" applyFont="1" applyFill="1" applyBorder="1"/>
    <xf numFmtId="9" fontId="3" fillId="0" borderId="11" xfId="2" applyFont="1" applyFill="1" applyBorder="1"/>
    <xf numFmtId="9" fontId="3" fillId="0" borderId="2" xfId="2" applyFont="1" applyFill="1" applyBorder="1"/>
    <xf numFmtId="9" fontId="3" fillId="0" borderId="13" xfId="2" applyFont="1" applyFill="1" applyBorder="1"/>
    <xf numFmtId="9" fontId="3" fillId="0" borderId="7" xfId="2" applyFont="1" applyFill="1" applyBorder="1"/>
    <xf numFmtId="9" fontId="3" fillId="0" borderId="6" xfId="2" applyFont="1" applyFill="1" applyBorder="1"/>
    <xf numFmtId="9" fontId="3" fillId="0" borderId="10" xfId="2" applyFont="1" applyFill="1" applyBorder="1"/>
    <xf numFmtId="0" fontId="3" fillId="2" borderId="16" xfId="0" applyFont="1" applyFill="1" applyBorder="1" applyAlignment="1">
      <alignment horizontal="center" vertical="center" wrapText="1"/>
    </xf>
    <xf numFmtId="165" fontId="3" fillId="0" borderId="16" xfId="0" applyNumberFormat="1" applyFont="1" applyBorder="1"/>
    <xf numFmtId="0" fontId="21" fillId="0" borderId="0" xfId="0" applyFont="1"/>
    <xf numFmtId="168" fontId="21" fillId="0" borderId="0" xfId="0" applyNumberFormat="1" applyFont="1" applyAlignment="1">
      <alignment horizontal="left"/>
    </xf>
    <xf numFmtId="0" fontId="22" fillId="0" borderId="0" xfId="0" applyFont="1"/>
    <xf numFmtId="0" fontId="23" fillId="0" borderId="0" xfId="0" applyFont="1"/>
    <xf numFmtId="0" fontId="24" fillId="0" borderId="0" xfId="0" applyFont="1"/>
    <xf numFmtId="0" fontId="21" fillId="0" borderId="0" xfId="0" applyFont="1" applyAlignment="1">
      <alignment wrapText="1"/>
    </xf>
    <xf numFmtId="0" fontId="25" fillId="0" borderId="0" xfId="0" applyFont="1"/>
    <xf numFmtId="0" fontId="8" fillId="0" borderId="0" xfId="3" applyFont="1"/>
    <xf numFmtId="0" fontId="13" fillId="0" borderId="0" xfId="0" applyFont="1" applyAlignment="1">
      <alignment horizontal="left" vertical="top" wrapText="1"/>
    </xf>
    <xf numFmtId="0" fontId="4" fillId="4" borderId="17" xfId="0" applyFont="1" applyFill="1" applyBorder="1" applyAlignment="1">
      <alignment vertical="center"/>
    </xf>
    <xf numFmtId="0" fontId="4" fillId="4" borderId="18" xfId="0" applyFont="1" applyFill="1" applyBorder="1" applyAlignment="1">
      <alignment vertical="center"/>
    </xf>
    <xf numFmtId="0" fontId="5" fillId="0" borderId="31" xfId="0" applyFont="1" applyBorder="1" applyAlignment="1">
      <alignment vertical="center"/>
    </xf>
    <xf numFmtId="0" fontId="5" fillId="0" borderId="20" xfId="0" applyFont="1" applyBorder="1" applyAlignment="1">
      <alignment vertical="center"/>
    </xf>
    <xf numFmtId="0" fontId="5" fillId="0" borderId="19" xfId="0" applyFont="1" applyBorder="1" applyAlignment="1">
      <alignment vertical="center"/>
    </xf>
    <xf numFmtId="0" fontId="20" fillId="2" borderId="16" xfId="0" applyFont="1" applyFill="1" applyBorder="1" applyAlignment="1">
      <alignment vertical="center" wrapText="1"/>
    </xf>
  </cellXfs>
  <cellStyles count="5">
    <cellStyle name="Comma" xfId="1" builtinId="3"/>
    <cellStyle name="Hyperlink" xfId="3" builtinId="8"/>
    <cellStyle name="Normal" xfId="0" builtinId="0"/>
    <cellStyle name="Normal 3" xfId="4" xr:uid="{17103643-2B44-459A-A315-91F6D85FA9F5}"/>
    <cellStyle name="Percent" xfId="2" builtinId="5"/>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help@rospa.com" TargetMode="External"/><Relationship Id="rId1" Type="http://schemas.openxmlformats.org/officeDocument/2006/relationships/hyperlink" Target="mailto:jbroun@rosp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E29B4-967D-4AA8-87B7-27F78F7ED4DA}">
  <dimension ref="A1:A69"/>
  <sheetViews>
    <sheetView tabSelected="1" workbookViewId="0">
      <selection activeCell="A5" sqref="A5"/>
    </sheetView>
  </sheetViews>
  <sheetFormatPr defaultRowHeight="14.5" x14ac:dyDescent="0.35"/>
  <cols>
    <col min="1" max="1" width="113.7265625" style="339" customWidth="1"/>
    <col min="2" max="16384" width="8.7265625" style="339"/>
  </cols>
  <sheetData>
    <row r="1" spans="1:1" ht="18.5" x14ac:dyDescent="0.45">
      <c r="A1" s="342" t="s">
        <v>827</v>
      </c>
    </row>
    <row r="3" spans="1:1" s="343" customFormat="1" ht="23.5" x14ac:dyDescent="0.55000000000000004">
      <c r="A3" s="345" t="s">
        <v>812</v>
      </c>
    </row>
    <row r="5" spans="1:1" ht="18.5" x14ac:dyDescent="0.45">
      <c r="A5" s="342" t="s">
        <v>813</v>
      </c>
    </row>
    <row r="6" spans="1:1" x14ac:dyDescent="0.35">
      <c r="A6" s="339" t="s">
        <v>814</v>
      </c>
    </row>
    <row r="8" spans="1:1" x14ac:dyDescent="0.35">
      <c r="A8" s="340">
        <v>45607</v>
      </c>
    </row>
    <row r="10" spans="1:1" ht="58" x14ac:dyDescent="0.35">
      <c r="A10" s="344" t="s">
        <v>834</v>
      </c>
    </row>
    <row r="12" spans="1:1" ht="18.5" x14ac:dyDescent="0.45">
      <c r="A12" s="342" t="s">
        <v>815</v>
      </c>
    </row>
    <row r="13" spans="1:1" x14ac:dyDescent="0.35">
      <c r="A13" s="341" t="s">
        <v>818</v>
      </c>
    </row>
    <row r="14" spans="1:1" x14ac:dyDescent="0.35">
      <c r="A14" s="3" t="s">
        <v>233</v>
      </c>
    </row>
    <row r="15" spans="1:1" x14ac:dyDescent="0.35">
      <c r="A15" s="3" t="s">
        <v>234</v>
      </c>
    </row>
    <row r="16" spans="1:1" x14ac:dyDescent="0.35">
      <c r="A16" s="3" t="s">
        <v>819</v>
      </c>
    </row>
    <row r="17" spans="1:1" x14ac:dyDescent="0.35">
      <c r="A17" s="2" t="s">
        <v>72</v>
      </c>
    </row>
    <row r="18" spans="1:1" x14ac:dyDescent="0.35">
      <c r="A18" s="2" t="s">
        <v>73</v>
      </c>
    </row>
    <row r="19" spans="1:1" x14ac:dyDescent="0.35">
      <c r="A19" s="2" t="s">
        <v>801</v>
      </c>
    </row>
    <row r="20" spans="1:1" x14ac:dyDescent="0.35">
      <c r="A20" s="3" t="s">
        <v>235</v>
      </c>
    </row>
    <row r="21" spans="1:1" x14ac:dyDescent="0.35">
      <c r="A21" s="3" t="s">
        <v>820</v>
      </c>
    </row>
    <row r="22" spans="1:1" x14ac:dyDescent="0.35">
      <c r="A22" s="2" t="s">
        <v>261</v>
      </c>
    </row>
    <row r="23" spans="1:1" x14ac:dyDescent="0.35">
      <c r="A23" s="2" t="s">
        <v>809</v>
      </c>
    </row>
    <row r="24" spans="1:1" x14ac:dyDescent="0.35">
      <c r="A24" s="2" t="s">
        <v>808</v>
      </c>
    </row>
    <row r="25" spans="1:1" x14ac:dyDescent="0.35">
      <c r="A25" s="3" t="s">
        <v>821</v>
      </c>
    </row>
    <row r="26" spans="1:1" x14ac:dyDescent="0.35">
      <c r="A26" s="2" t="s">
        <v>816</v>
      </c>
    </row>
    <row r="27" spans="1:1" x14ac:dyDescent="0.35">
      <c r="A27" s="10" t="s">
        <v>817</v>
      </c>
    </row>
    <row r="28" spans="1:1" x14ac:dyDescent="0.35">
      <c r="A28" s="8" t="s">
        <v>822</v>
      </c>
    </row>
    <row r="29" spans="1:1" x14ac:dyDescent="0.35">
      <c r="A29" s="2" t="s">
        <v>243</v>
      </c>
    </row>
    <row r="30" spans="1:1" x14ac:dyDescent="0.35">
      <c r="A30" s="2" t="s">
        <v>244</v>
      </c>
    </row>
    <row r="31" spans="1:1" x14ac:dyDescent="0.35">
      <c r="A31" s="2" t="s">
        <v>245</v>
      </c>
    </row>
    <row r="32" spans="1:1" x14ac:dyDescent="0.35">
      <c r="A32" s="2" t="s">
        <v>238</v>
      </c>
    </row>
    <row r="33" spans="1:1" x14ac:dyDescent="0.35">
      <c r="A33" s="10" t="s">
        <v>239</v>
      </c>
    </row>
    <row r="34" spans="1:1" x14ac:dyDescent="0.35">
      <c r="A34" s="10" t="s">
        <v>240</v>
      </c>
    </row>
    <row r="35" spans="1:1" x14ac:dyDescent="0.35">
      <c r="A35" s="8" t="s">
        <v>823</v>
      </c>
    </row>
    <row r="36" spans="1:1" x14ac:dyDescent="0.35">
      <c r="A36" s="2" t="s">
        <v>805</v>
      </c>
    </row>
    <row r="37" spans="1:1" x14ac:dyDescent="0.35">
      <c r="A37" s="2" t="s">
        <v>116</v>
      </c>
    </row>
    <row r="38" spans="1:1" x14ac:dyDescent="0.35">
      <c r="A38" s="2" t="s">
        <v>127</v>
      </c>
    </row>
    <row r="39" spans="1:1" x14ac:dyDescent="0.35">
      <c r="A39" s="3" t="s">
        <v>824</v>
      </c>
    </row>
    <row r="40" spans="1:1" x14ac:dyDescent="0.35">
      <c r="A40" s="2" t="s">
        <v>117</v>
      </c>
    </row>
    <row r="41" spans="1:1" x14ac:dyDescent="0.35">
      <c r="A41" s="2" t="s">
        <v>118</v>
      </c>
    </row>
    <row r="42" spans="1:1" x14ac:dyDescent="0.35">
      <c r="A42" s="2" t="s">
        <v>119</v>
      </c>
    </row>
    <row r="43" spans="1:1" x14ac:dyDescent="0.35">
      <c r="A43" s="2" t="s">
        <v>126</v>
      </c>
    </row>
    <row r="44" spans="1:1" x14ac:dyDescent="0.35">
      <c r="A44" s="2" t="s">
        <v>125</v>
      </c>
    </row>
    <row r="45" spans="1:1" x14ac:dyDescent="0.35">
      <c r="A45" s="3" t="s">
        <v>825</v>
      </c>
    </row>
    <row r="46" spans="1:1" x14ac:dyDescent="0.35">
      <c r="A46" s="2" t="s">
        <v>120</v>
      </c>
    </row>
    <row r="47" spans="1:1" x14ac:dyDescent="0.35">
      <c r="A47" s="2" t="s">
        <v>123</v>
      </c>
    </row>
    <row r="48" spans="1:1" x14ac:dyDescent="0.35">
      <c r="A48" s="2" t="s">
        <v>122</v>
      </c>
    </row>
    <row r="49" spans="1:1" x14ac:dyDescent="0.35">
      <c r="A49" s="2" t="s">
        <v>121</v>
      </c>
    </row>
    <row r="50" spans="1:1" x14ac:dyDescent="0.35">
      <c r="A50" s="2" t="s">
        <v>124</v>
      </c>
    </row>
    <row r="51" spans="1:1" x14ac:dyDescent="0.35">
      <c r="A51" s="2" t="s">
        <v>310</v>
      </c>
    </row>
    <row r="52" spans="1:1" x14ac:dyDescent="0.35">
      <c r="A52" s="3" t="s">
        <v>246</v>
      </c>
    </row>
    <row r="53" spans="1:1" x14ac:dyDescent="0.35">
      <c r="A53" s="3" t="s">
        <v>793</v>
      </c>
    </row>
    <row r="54" spans="1:1" x14ac:dyDescent="0.35">
      <c r="A54" s="3" t="s">
        <v>826</v>
      </c>
    </row>
    <row r="55" spans="1:1" x14ac:dyDescent="0.35">
      <c r="A55" s="2" t="s">
        <v>716</v>
      </c>
    </row>
    <row r="56" spans="1:1" x14ac:dyDescent="0.35">
      <c r="A56" s="10" t="s">
        <v>717</v>
      </c>
    </row>
    <row r="57" spans="1:1" x14ac:dyDescent="0.35">
      <c r="A57" s="10" t="s">
        <v>719</v>
      </c>
    </row>
    <row r="58" spans="1:1" x14ac:dyDescent="0.35">
      <c r="A58" s="2" t="s">
        <v>720</v>
      </c>
    </row>
    <row r="59" spans="1:1" x14ac:dyDescent="0.35">
      <c r="A59" s="2" t="s">
        <v>721</v>
      </c>
    </row>
    <row r="60" spans="1:1" x14ac:dyDescent="0.35">
      <c r="A60" s="3" t="s">
        <v>667</v>
      </c>
    </row>
    <row r="61" spans="1:1" x14ac:dyDescent="0.35">
      <c r="A61" s="341"/>
    </row>
    <row r="62" spans="1:1" ht="18.5" x14ac:dyDescent="0.45">
      <c r="A62" s="342" t="s">
        <v>828</v>
      </c>
    </row>
    <row r="64" spans="1:1" x14ac:dyDescent="0.35">
      <c r="A64" s="341" t="s">
        <v>829</v>
      </c>
    </row>
    <row r="65" spans="1:1" x14ac:dyDescent="0.35">
      <c r="A65" s="339" t="s">
        <v>830</v>
      </c>
    </row>
    <row r="66" spans="1:1" x14ac:dyDescent="0.35">
      <c r="A66" s="346" t="s">
        <v>831</v>
      </c>
    </row>
    <row r="68" spans="1:1" x14ac:dyDescent="0.35">
      <c r="A68" s="341" t="s">
        <v>832</v>
      </c>
    </row>
    <row r="69" spans="1:1" x14ac:dyDescent="0.35">
      <c r="A69" s="346" t="s">
        <v>833</v>
      </c>
    </row>
  </sheetData>
  <hyperlinks>
    <hyperlink ref="A66" r:id="rId1" xr:uid="{63593C78-F924-4410-9114-18F7D1434DED}"/>
    <hyperlink ref="A69" r:id="rId2" xr:uid="{A7BB2410-590E-49E5-AF69-0B5B36C93B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FE55-49B0-4AF1-9A8D-0B6B9518949F}">
  <dimension ref="A1:R105"/>
  <sheetViews>
    <sheetView topLeftCell="A99" zoomScale="88" workbookViewId="0">
      <selection activeCell="A40" sqref="A40"/>
    </sheetView>
  </sheetViews>
  <sheetFormatPr defaultRowHeight="14.5" x14ac:dyDescent="0.35"/>
  <cols>
    <col min="1" max="1" width="90" style="2" customWidth="1"/>
    <col min="2" max="2" width="16.36328125" style="2" customWidth="1"/>
    <col min="3" max="18" width="14.1796875" style="2" customWidth="1"/>
    <col min="19" max="16384" width="8.7265625" style="2"/>
  </cols>
  <sheetData>
    <row r="1" spans="1:18" x14ac:dyDescent="0.35">
      <c r="A1" s="3" t="s">
        <v>805</v>
      </c>
    </row>
    <row r="3" spans="1:18" x14ac:dyDescent="0.35">
      <c r="A3" s="268" t="s">
        <v>804</v>
      </c>
      <c r="B3" s="257" t="s">
        <v>75</v>
      </c>
      <c r="C3" s="257" t="s">
        <v>76</v>
      </c>
      <c r="D3" s="257" t="s">
        <v>77</v>
      </c>
      <c r="E3" s="257" t="s">
        <v>78</v>
      </c>
      <c r="F3" s="257" t="s">
        <v>79</v>
      </c>
      <c r="G3" s="257" t="s">
        <v>80</v>
      </c>
      <c r="H3" s="257" t="s">
        <v>81</v>
      </c>
      <c r="I3" s="257" t="s">
        <v>82</v>
      </c>
      <c r="J3" s="257" t="s">
        <v>83</v>
      </c>
      <c r="K3" s="257" t="s">
        <v>84</v>
      </c>
      <c r="L3" s="257" t="s">
        <v>85</v>
      </c>
      <c r="M3" s="257" t="s">
        <v>86</v>
      </c>
      <c r="N3" s="257" t="s">
        <v>87</v>
      </c>
      <c r="O3" s="257" t="s">
        <v>88</v>
      </c>
      <c r="P3" s="257" t="s">
        <v>89</v>
      </c>
      <c r="Q3" s="258" t="s">
        <v>90</v>
      </c>
      <c r="R3" s="258" t="s">
        <v>97</v>
      </c>
    </row>
    <row r="4" spans="1:18" x14ac:dyDescent="0.35">
      <c r="A4" s="220" t="s">
        <v>99</v>
      </c>
      <c r="B4" s="261">
        <v>11</v>
      </c>
      <c r="C4" s="261">
        <v>7</v>
      </c>
      <c r="D4" s="261">
        <v>4</v>
      </c>
      <c r="E4" s="261">
        <v>3</v>
      </c>
      <c r="F4" s="261">
        <v>5</v>
      </c>
      <c r="G4" s="261">
        <v>7</v>
      </c>
      <c r="H4" s="261">
        <v>9</v>
      </c>
      <c r="I4" s="261">
        <v>8</v>
      </c>
      <c r="J4" s="261">
        <v>19</v>
      </c>
      <c r="K4" s="261">
        <v>25</v>
      </c>
      <c r="L4" s="261">
        <v>51</v>
      </c>
      <c r="M4" s="261">
        <v>68</v>
      </c>
      <c r="N4" s="261">
        <v>80</v>
      </c>
      <c r="O4" s="261">
        <v>98</v>
      </c>
      <c r="P4" s="261">
        <v>113</v>
      </c>
      <c r="Q4" s="262">
        <v>165</v>
      </c>
      <c r="R4" s="263">
        <v>673</v>
      </c>
    </row>
    <row r="5" spans="1:18" x14ac:dyDescent="0.35">
      <c r="A5" s="220" t="s">
        <v>100</v>
      </c>
      <c r="B5" s="261">
        <v>2</v>
      </c>
      <c r="C5" s="261">
        <v>1</v>
      </c>
      <c r="D5" s="261">
        <v>1</v>
      </c>
      <c r="E5" s="261">
        <v>1</v>
      </c>
      <c r="F5" s="261">
        <v>4</v>
      </c>
      <c r="G5" s="261">
        <v>13</v>
      </c>
      <c r="H5" s="261">
        <v>39</v>
      </c>
      <c r="I5" s="261">
        <v>94</v>
      </c>
      <c r="J5" s="261">
        <v>179</v>
      </c>
      <c r="K5" s="261">
        <v>339</v>
      </c>
      <c r="L5" s="261">
        <v>676</v>
      </c>
      <c r="M5" s="261">
        <v>1498</v>
      </c>
      <c r="N5" s="261">
        <v>2874</v>
      </c>
      <c r="O5" s="261">
        <v>4565</v>
      </c>
      <c r="P5" s="261">
        <v>6463</v>
      </c>
      <c r="Q5" s="262">
        <v>9264</v>
      </c>
      <c r="R5" s="263">
        <v>26013</v>
      </c>
    </row>
    <row r="6" spans="1:18" x14ac:dyDescent="0.35">
      <c r="A6" s="220" t="s">
        <v>101</v>
      </c>
      <c r="B6" s="261">
        <v>0</v>
      </c>
      <c r="C6" s="261">
        <v>0</v>
      </c>
      <c r="D6" s="261">
        <v>1</v>
      </c>
      <c r="E6" s="261">
        <v>1</v>
      </c>
      <c r="F6" s="261">
        <v>3</v>
      </c>
      <c r="G6" s="261">
        <v>8</v>
      </c>
      <c r="H6" s="261">
        <v>10</v>
      </c>
      <c r="I6" s="261">
        <v>22</v>
      </c>
      <c r="J6" s="261">
        <v>31</v>
      </c>
      <c r="K6" s="261">
        <v>42</v>
      </c>
      <c r="L6" s="261">
        <v>51</v>
      </c>
      <c r="M6" s="261">
        <v>95</v>
      </c>
      <c r="N6" s="261">
        <v>124</v>
      </c>
      <c r="O6" s="261">
        <v>175</v>
      </c>
      <c r="P6" s="261">
        <v>232</v>
      </c>
      <c r="Q6" s="262">
        <v>330</v>
      </c>
      <c r="R6" s="263">
        <v>1125</v>
      </c>
    </row>
    <row r="7" spans="1:18" x14ac:dyDescent="0.35">
      <c r="A7" s="220" t="s">
        <v>102</v>
      </c>
      <c r="B7" s="261">
        <v>4</v>
      </c>
      <c r="C7" s="261">
        <v>3</v>
      </c>
      <c r="D7" s="261">
        <v>3</v>
      </c>
      <c r="E7" s="261">
        <v>5</v>
      </c>
      <c r="F7" s="261">
        <v>5</v>
      </c>
      <c r="G7" s="261">
        <v>14</v>
      </c>
      <c r="H7" s="261">
        <v>26</v>
      </c>
      <c r="I7" s="261">
        <v>75</v>
      </c>
      <c r="J7" s="261">
        <v>169</v>
      </c>
      <c r="K7" s="261">
        <v>329</v>
      </c>
      <c r="L7" s="261">
        <v>644</v>
      </c>
      <c r="M7" s="261">
        <v>1243</v>
      </c>
      <c r="N7" s="261">
        <v>1986</v>
      </c>
      <c r="O7" s="261">
        <v>2717</v>
      </c>
      <c r="P7" s="261">
        <v>3600</v>
      </c>
      <c r="Q7" s="262">
        <v>5353</v>
      </c>
      <c r="R7" s="263">
        <v>16176</v>
      </c>
    </row>
    <row r="8" spans="1:18" x14ac:dyDescent="0.35">
      <c r="A8" s="220" t="s">
        <v>103</v>
      </c>
      <c r="B8" s="261">
        <v>4</v>
      </c>
      <c r="C8" s="261">
        <v>4</v>
      </c>
      <c r="D8" s="261">
        <v>6</v>
      </c>
      <c r="E8" s="261">
        <v>9</v>
      </c>
      <c r="F8" s="261">
        <v>3</v>
      </c>
      <c r="G8" s="261">
        <v>1</v>
      </c>
      <c r="H8" s="261">
        <v>6</v>
      </c>
      <c r="I8" s="261">
        <v>13</v>
      </c>
      <c r="J8" s="261">
        <v>18</v>
      </c>
      <c r="K8" s="261">
        <v>65</v>
      </c>
      <c r="L8" s="261">
        <v>147</v>
      </c>
      <c r="M8" s="261">
        <v>426</v>
      </c>
      <c r="N8" s="261">
        <v>840</v>
      </c>
      <c r="O8" s="261">
        <v>1507</v>
      </c>
      <c r="P8" s="261">
        <v>2440</v>
      </c>
      <c r="Q8" s="262">
        <v>4174</v>
      </c>
      <c r="R8" s="263">
        <v>9663</v>
      </c>
    </row>
    <row r="9" spans="1:18" x14ac:dyDescent="0.35">
      <c r="A9" s="220" t="s">
        <v>104</v>
      </c>
      <c r="B9" s="261">
        <v>0</v>
      </c>
      <c r="C9" s="261">
        <v>0</v>
      </c>
      <c r="D9" s="261">
        <v>0</v>
      </c>
      <c r="E9" s="261">
        <v>0</v>
      </c>
      <c r="F9" s="261">
        <v>0</v>
      </c>
      <c r="G9" s="261">
        <v>0</v>
      </c>
      <c r="H9" s="261">
        <v>0</v>
      </c>
      <c r="I9" s="261">
        <v>0</v>
      </c>
      <c r="J9" s="261">
        <v>0</v>
      </c>
      <c r="K9" s="261">
        <v>0</v>
      </c>
      <c r="L9" s="261">
        <v>0</v>
      </c>
      <c r="M9" s="261">
        <v>0</v>
      </c>
      <c r="N9" s="261">
        <v>0</v>
      </c>
      <c r="O9" s="261">
        <v>0</v>
      </c>
      <c r="P9" s="261">
        <v>0</v>
      </c>
      <c r="Q9" s="262">
        <v>0</v>
      </c>
      <c r="R9" s="263">
        <v>0</v>
      </c>
    </row>
    <row r="10" spans="1:18" x14ac:dyDescent="0.35">
      <c r="A10" s="220" t="s">
        <v>105</v>
      </c>
      <c r="B10" s="261">
        <v>2</v>
      </c>
      <c r="C10" s="261">
        <v>0</v>
      </c>
      <c r="D10" s="261">
        <v>2</v>
      </c>
      <c r="E10" s="261">
        <v>0</v>
      </c>
      <c r="F10" s="261">
        <v>0</v>
      </c>
      <c r="G10" s="261">
        <v>1</v>
      </c>
      <c r="H10" s="261">
        <v>0</v>
      </c>
      <c r="I10" s="261">
        <v>3</v>
      </c>
      <c r="J10" s="261">
        <v>4</v>
      </c>
      <c r="K10" s="261">
        <v>5</v>
      </c>
      <c r="L10" s="261">
        <v>3</v>
      </c>
      <c r="M10" s="261">
        <v>12</v>
      </c>
      <c r="N10" s="261">
        <v>9</v>
      </c>
      <c r="O10" s="261">
        <v>5</v>
      </c>
      <c r="P10" s="261">
        <v>3</v>
      </c>
      <c r="Q10" s="262">
        <v>0</v>
      </c>
      <c r="R10" s="263">
        <v>49</v>
      </c>
    </row>
    <row r="11" spans="1:18" x14ac:dyDescent="0.35">
      <c r="A11" s="220" t="s">
        <v>106</v>
      </c>
      <c r="B11" s="261">
        <v>8</v>
      </c>
      <c r="C11" s="261">
        <v>3</v>
      </c>
      <c r="D11" s="261">
        <v>6</v>
      </c>
      <c r="E11" s="261">
        <v>4</v>
      </c>
      <c r="F11" s="261">
        <v>17</v>
      </c>
      <c r="G11" s="261">
        <v>28</v>
      </c>
      <c r="H11" s="261">
        <v>29</v>
      </c>
      <c r="I11" s="261">
        <v>58</v>
      </c>
      <c r="J11" s="261">
        <v>91</v>
      </c>
      <c r="K11" s="261">
        <v>109</v>
      </c>
      <c r="L11" s="261">
        <v>204</v>
      </c>
      <c r="M11" s="261">
        <v>348</v>
      </c>
      <c r="N11" s="261">
        <v>475</v>
      </c>
      <c r="O11" s="261">
        <v>798</v>
      </c>
      <c r="P11" s="261">
        <v>1085</v>
      </c>
      <c r="Q11" s="262">
        <v>1799</v>
      </c>
      <c r="R11" s="263">
        <v>5062</v>
      </c>
    </row>
    <row r="12" spans="1:18" x14ac:dyDescent="0.35">
      <c r="A12" s="220" t="s">
        <v>107</v>
      </c>
      <c r="B12" s="261">
        <v>16</v>
      </c>
      <c r="C12" s="261">
        <v>21</v>
      </c>
      <c r="D12" s="261">
        <v>8</v>
      </c>
      <c r="E12" s="261">
        <v>36</v>
      </c>
      <c r="F12" s="261">
        <v>231</v>
      </c>
      <c r="G12" s="261">
        <v>400</v>
      </c>
      <c r="H12" s="261">
        <v>478</v>
      </c>
      <c r="I12" s="261">
        <v>545</v>
      </c>
      <c r="J12" s="261">
        <v>508</v>
      </c>
      <c r="K12" s="261">
        <v>518</v>
      </c>
      <c r="L12" s="261">
        <v>525</v>
      </c>
      <c r="M12" s="261">
        <v>544</v>
      </c>
      <c r="N12" s="261">
        <v>461</v>
      </c>
      <c r="O12" s="261">
        <v>357</v>
      </c>
      <c r="P12" s="261">
        <v>249</v>
      </c>
      <c r="Q12" s="262">
        <v>178</v>
      </c>
      <c r="R12" s="263">
        <v>5075</v>
      </c>
    </row>
    <row r="13" spans="1:18" x14ac:dyDescent="0.35">
      <c r="A13" s="220" t="s">
        <v>108</v>
      </c>
      <c r="B13" s="261">
        <v>1</v>
      </c>
      <c r="C13" s="261">
        <v>4</v>
      </c>
      <c r="D13" s="261">
        <v>0</v>
      </c>
      <c r="E13" s="261">
        <v>0</v>
      </c>
      <c r="F13" s="261">
        <v>20</v>
      </c>
      <c r="G13" s="261">
        <v>53</v>
      </c>
      <c r="H13" s="261">
        <v>100</v>
      </c>
      <c r="I13" s="261">
        <v>250</v>
      </c>
      <c r="J13" s="261">
        <v>483</v>
      </c>
      <c r="K13" s="261">
        <v>768</v>
      </c>
      <c r="L13" s="261">
        <v>1060</v>
      </c>
      <c r="M13" s="261">
        <v>1566</v>
      </c>
      <c r="N13" s="261">
        <v>1548</v>
      </c>
      <c r="O13" s="261">
        <v>1422</v>
      </c>
      <c r="P13" s="261">
        <v>1266</v>
      </c>
      <c r="Q13" s="262">
        <v>984</v>
      </c>
      <c r="R13" s="263">
        <v>9525</v>
      </c>
    </row>
    <row r="14" spans="1:18" ht="15" thickBot="1" x14ac:dyDescent="0.4">
      <c r="A14" s="222" t="s">
        <v>109</v>
      </c>
      <c r="B14" s="264">
        <v>20</v>
      </c>
      <c r="C14" s="264">
        <v>38</v>
      </c>
      <c r="D14" s="264">
        <v>9</v>
      </c>
      <c r="E14" s="264">
        <v>41</v>
      </c>
      <c r="F14" s="264">
        <v>190</v>
      </c>
      <c r="G14" s="264">
        <v>343</v>
      </c>
      <c r="H14" s="264">
        <v>438</v>
      </c>
      <c r="I14" s="264">
        <v>601</v>
      </c>
      <c r="J14" s="264">
        <v>784</v>
      </c>
      <c r="K14" s="264">
        <v>905</v>
      </c>
      <c r="L14" s="264">
        <v>943</v>
      </c>
      <c r="M14" s="264">
        <v>961</v>
      </c>
      <c r="N14" s="264">
        <v>824</v>
      </c>
      <c r="O14" s="264">
        <v>693</v>
      </c>
      <c r="P14" s="264">
        <v>673</v>
      </c>
      <c r="Q14" s="265">
        <v>945</v>
      </c>
      <c r="R14" s="265">
        <v>8408</v>
      </c>
    </row>
    <row r="15" spans="1:18" ht="15" thickTop="1" x14ac:dyDescent="0.35">
      <c r="A15" s="223"/>
      <c r="B15" s="266"/>
      <c r="C15" s="266"/>
      <c r="D15" s="266"/>
      <c r="E15" s="266"/>
      <c r="F15" s="266"/>
      <c r="G15" s="266"/>
      <c r="H15" s="266"/>
      <c r="I15" s="266"/>
      <c r="J15" s="266"/>
      <c r="K15" s="266"/>
      <c r="L15" s="266"/>
      <c r="M15" s="266"/>
      <c r="N15" s="266"/>
      <c r="O15" s="266"/>
      <c r="P15" s="266"/>
      <c r="Q15" s="266"/>
      <c r="R15" s="267">
        <v>81769</v>
      </c>
    </row>
    <row r="16" spans="1:18" x14ac:dyDescent="0.35">
      <c r="A16" s="260" t="s">
        <v>115</v>
      </c>
      <c r="B16" s="259" t="s">
        <v>110</v>
      </c>
      <c r="C16" s="259" t="s">
        <v>110</v>
      </c>
      <c r="D16" s="259" t="s">
        <v>110</v>
      </c>
      <c r="E16" s="259" t="s">
        <v>110</v>
      </c>
      <c r="F16" s="259" t="s">
        <v>111</v>
      </c>
      <c r="G16" s="259" t="s">
        <v>111</v>
      </c>
      <c r="H16" s="259" t="s">
        <v>111</v>
      </c>
      <c r="I16" s="259" t="s">
        <v>110</v>
      </c>
      <c r="J16" s="259" t="s">
        <v>110</v>
      </c>
      <c r="K16" s="259" t="s">
        <v>110</v>
      </c>
      <c r="L16" s="259" t="s">
        <v>111</v>
      </c>
      <c r="M16" s="259" t="s">
        <v>112</v>
      </c>
      <c r="N16" s="259" t="s">
        <v>113</v>
      </c>
      <c r="O16" s="259" t="s">
        <v>114</v>
      </c>
      <c r="P16" s="259" t="s">
        <v>114</v>
      </c>
      <c r="Q16" s="259" t="s">
        <v>114</v>
      </c>
      <c r="R16" s="248"/>
    </row>
    <row r="19" spans="1:2" x14ac:dyDescent="0.35">
      <c r="A19" s="3" t="s">
        <v>724</v>
      </c>
      <c r="B19" s="2" t="s">
        <v>786</v>
      </c>
    </row>
    <row r="21" spans="1:2" x14ac:dyDescent="0.35">
      <c r="A21" s="3" t="s">
        <v>116</v>
      </c>
    </row>
    <row r="23" spans="1:2" x14ac:dyDescent="0.35">
      <c r="A23" s="27" t="s">
        <v>804</v>
      </c>
      <c r="B23" s="176" t="s">
        <v>806</v>
      </c>
    </row>
    <row r="24" spans="1:2" x14ac:dyDescent="0.35">
      <c r="A24" s="179" t="s">
        <v>109</v>
      </c>
      <c r="B24" s="269">
        <v>2464</v>
      </c>
    </row>
    <row r="25" spans="1:2" x14ac:dyDescent="0.35">
      <c r="A25" s="179" t="s">
        <v>107</v>
      </c>
      <c r="B25" s="269">
        <v>2243</v>
      </c>
    </row>
    <row r="26" spans="1:2" x14ac:dyDescent="0.35">
      <c r="A26" s="179" t="s">
        <v>108</v>
      </c>
      <c r="B26" s="269">
        <v>911</v>
      </c>
    </row>
    <row r="27" spans="1:2" x14ac:dyDescent="0.35">
      <c r="A27" s="179" t="s">
        <v>100</v>
      </c>
      <c r="B27" s="269">
        <v>334</v>
      </c>
    </row>
    <row r="28" spans="1:2" x14ac:dyDescent="0.35">
      <c r="A28" s="179" t="s">
        <v>102</v>
      </c>
      <c r="B28" s="269">
        <v>304</v>
      </c>
    </row>
    <row r="29" spans="1:2" x14ac:dyDescent="0.35">
      <c r="A29" s="179" t="s">
        <v>106</v>
      </c>
      <c r="B29" s="269">
        <v>244</v>
      </c>
    </row>
    <row r="30" spans="1:2" x14ac:dyDescent="0.35">
      <c r="A30" s="179" t="s">
        <v>101</v>
      </c>
      <c r="B30" s="269">
        <v>76</v>
      </c>
    </row>
    <row r="31" spans="1:2" x14ac:dyDescent="0.35">
      <c r="A31" s="179" t="s">
        <v>99</v>
      </c>
      <c r="B31" s="269">
        <v>73</v>
      </c>
    </row>
    <row r="32" spans="1:2" x14ac:dyDescent="0.35">
      <c r="A32" s="179" t="s">
        <v>103</v>
      </c>
      <c r="B32" s="269">
        <v>64</v>
      </c>
    </row>
    <row r="33" spans="1:4" x14ac:dyDescent="0.35">
      <c r="A33" s="179" t="s">
        <v>105</v>
      </c>
      <c r="B33" s="269">
        <v>12</v>
      </c>
    </row>
    <row r="34" spans="1:4" x14ac:dyDescent="0.35">
      <c r="A34" s="181" t="s">
        <v>104</v>
      </c>
      <c r="B34" s="270">
        <v>0</v>
      </c>
    </row>
    <row r="37" spans="1:4" x14ac:dyDescent="0.35">
      <c r="A37" s="3" t="s">
        <v>785</v>
      </c>
      <c r="B37" s="2" t="s">
        <v>787</v>
      </c>
    </row>
    <row r="40" spans="1:4" x14ac:dyDescent="0.35">
      <c r="A40" s="3" t="s">
        <v>127</v>
      </c>
    </row>
    <row r="42" spans="1:4" x14ac:dyDescent="0.35">
      <c r="A42" s="27" t="s">
        <v>128</v>
      </c>
      <c r="B42" s="27" t="s">
        <v>129</v>
      </c>
      <c r="C42" s="27" t="s">
        <v>130</v>
      </c>
      <c r="D42" s="27" t="s">
        <v>131</v>
      </c>
    </row>
    <row r="43" spans="1:4" x14ac:dyDescent="0.35">
      <c r="A43" s="271" t="s">
        <v>99</v>
      </c>
      <c r="B43" s="179"/>
      <c r="C43" s="179"/>
      <c r="D43" s="179"/>
    </row>
    <row r="44" spans="1:4" x14ac:dyDescent="0.35">
      <c r="A44" s="179" t="s">
        <v>132</v>
      </c>
      <c r="B44" s="179" t="s">
        <v>133</v>
      </c>
      <c r="C44" s="179" t="s">
        <v>134</v>
      </c>
      <c r="D44" s="272">
        <v>1</v>
      </c>
    </row>
    <row r="45" spans="1:4" x14ac:dyDescent="0.35">
      <c r="A45" s="179" t="s">
        <v>135</v>
      </c>
      <c r="B45" s="179" t="s">
        <v>136</v>
      </c>
      <c r="C45" s="179" t="s">
        <v>134</v>
      </c>
      <c r="D45" s="272">
        <v>0.5</v>
      </c>
    </row>
    <row r="46" spans="1:4" x14ac:dyDescent="0.35">
      <c r="A46" s="179" t="s">
        <v>137</v>
      </c>
      <c r="B46" s="179" t="s">
        <v>138</v>
      </c>
      <c r="C46" s="179" t="s">
        <v>134</v>
      </c>
      <c r="D46" s="272">
        <v>1</v>
      </c>
    </row>
    <row r="47" spans="1:4" x14ac:dyDescent="0.35">
      <c r="A47" s="179" t="s">
        <v>139</v>
      </c>
      <c r="B47" s="179" t="s">
        <v>140</v>
      </c>
      <c r="C47" s="179" t="s">
        <v>134</v>
      </c>
      <c r="D47" s="272">
        <v>1</v>
      </c>
    </row>
    <row r="48" spans="1:4" x14ac:dyDescent="0.35">
      <c r="A48" s="179" t="s">
        <v>141</v>
      </c>
      <c r="B48" s="179" t="s">
        <v>142</v>
      </c>
      <c r="C48" s="179" t="s">
        <v>134</v>
      </c>
      <c r="D48" s="272">
        <v>1</v>
      </c>
    </row>
    <row r="49" spans="1:4" x14ac:dyDescent="0.35">
      <c r="A49" s="179" t="s">
        <v>143</v>
      </c>
      <c r="B49" s="179" t="s">
        <v>144</v>
      </c>
      <c r="C49" s="179" t="s">
        <v>134</v>
      </c>
      <c r="D49" s="272">
        <v>1</v>
      </c>
    </row>
    <row r="50" spans="1:4" x14ac:dyDescent="0.35">
      <c r="A50" s="179" t="s">
        <v>145</v>
      </c>
      <c r="B50" s="179" t="s">
        <v>146</v>
      </c>
      <c r="C50" s="179" t="s">
        <v>134</v>
      </c>
      <c r="D50" s="272">
        <v>1</v>
      </c>
    </row>
    <row r="51" spans="1:4" x14ac:dyDescent="0.35">
      <c r="A51" s="179" t="s">
        <v>147</v>
      </c>
      <c r="B51" s="179" t="s">
        <v>148</v>
      </c>
      <c r="C51" s="179" t="s">
        <v>134</v>
      </c>
      <c r="D51" s="272">
        <v>1</v>
      </c>
    </row>
    <row r="52" spans="1:4" x14ac:dyDescent="0.35">
      <c r="A52" s="179" t="s">
        <v>149</v>
      </c>
      <c r="B52" s="179" t="s">
        <v>150</v>
      </c>
      <c r="C52" s="179" t="s">
        <v>134</v>
      </c>
      <c r="D52" s="272">
        <v>1</v>
      </c>
    </row>
    <row r="53" spans="1:4" x14ac:dyDescent="0.35">
      <c r="A53" s="179" t="s">
        <v>151</v>
      </c>
      <c r="B53" s="179" t="s">
        <v>152</v>
      </c>
      <c r="C53" s="179" t="s">
        <v>134</v>
      </c>
      <c r="D53" s="272">
        <v>1</v>
      </c>
    </row>
    <row r="54" spans="1:4" x14ac:dyDescent="0.35">
      <c r="A54" s="179" t="s">
        <v>153</v>
      </c>
      <c r="B54" s="179" t="s">
        <v>154</v>
      </c>
      <c r="C54" s="179" t="s">
        <v>134</v>
      </c>
      <c r="D54" s="272">
        <v>1</v>
      </c>
    </row>
    <row r="55" spans="1:4" x14ac:dyDescent="0.35">
      <c r="A55" s="179" t="s">
        <v>155</v>
      </c>
      <c r="B55" s="179" t="s">
        <v>156</v>
      </c>
      <c r="C55" s="179" t="s">
        <v>134</v>
      </c>
      <c r="D55" s="272">
        <v>1</v>
      </c>
    </row>
    <row r="56" spans="1:4" x14ac:dyDescent="0.35">
      <c r="A56" s="179" t="s">
        <v>157</v>
      </c>
      <c r="B56" s="179" t="s">
        <v>158</v>
      </c>
      <c r="C56" s="179" t="s">
        <v>134</v>
      </c>
      <c r="D56" s="272">
        <v>1</v>
      </c>
    </row>
    <row r="57" spans="1:4" x14ac:dyDescent="0.35">
      <c r="A57" s="179" t="s">
        <v>159</v>
      </c>
      <c r="B57" s="179" t="s">
        <v>160</v>
      </c>
      <c r="C57" s="179" t="s">
        <v>134</v>
      </c>
      <c r="D57" s="272">
        <v>1</v>
      </c>
    </row>
    <row r="58" spans="1:4" x14ac:dyDescent="0.35">
      <c r="A58" s="179" t="s">
        <v>135</v>
      </c>
      <c r="B58" s="179" t="s">
        <v>161</v>
      </c>
      <c r="C58" s="179" t="s">
        <v>162</v>
      </c>
      <c r="D58" s="272">
        <v>0.5</v>
      </c>
    </row>
    <row r="59" spans="1:4" x14ac:dyDescent="0.35">
      <c r="A59" s="179" t="s">
        <v>163</v>
      </c>
      <c r="B59" s="179" t="s">
        <v>164</v>
      </c>
      <c r="C59" s="179" t="s">
        <v>134</v>
      </c>
      <c r="D59" s="272">
        <v>1</v>
      </c>
    </row>
    <row r="60" spans="1:4" x14ac:dyDescent="0.35">
      <c r="A60" s="179" t="s">
        <v>135</v>
      </c>
      <c r="B60" s="179" t="s">
        <v>165</v>
      </c>
      <c r="C60" s="179" t="s">
        <v>134</v>
      </c>
      <c r="D60" s="272">
        <v>0.5</v>
      </c>
    </row>
    <row r="61" spans="1:4" x14ac:dyDescent="0.35">
      <c r="A61" s="271" t="s">
        <v>100</v>
      </c>
      <c r="B61" s="179"/>
      <c r="C61" s="179"/>
      <c r="D61" s="179"/>
    </row>
    <row r="62" spans="1:4" x14ac:dyDescent="0.35">
      <c r="A62" s="179" t="s">
        <v>166</v>
      </c>
      <c r="B62" s="179" t="s">
        <v>167</v>
      </c>
      <c r="C62" s="179" t="s">
        <v>134</v>
      </c>
      <c r="D62" s="272">
        <v>1</v>
      </c>
    </row>
    <row r="63" spans="1:4" x14ac:dyDescent="0.35">
      <c r="A63" s="179" t="s">
        <v>168</v>
      </c>
      <c r="B63" s="179" t="s">
        <v>169</v>
      </c>
      <c r="C63" s="179" t="s">
        <v>134</v>
      </c>
      <c r="D63" s="272">
        <v>1</v>
      </c>
    </row>
    <row r="64" spans="1:4" x14ac:dyDescent="0.35">
      <c r="A64" s="179" t="s">
        <v>170</v>
      </c>
      <c r="B64" s="179" t="s">
        <v>171</v>
      </c>
      <c r="C64" s="179" t="s">
        <v>134</v>
      </c>
      <c r="D64" s="272">
        <v>1</v>
      </c>
    </row>
    <row r="65" spans="1:4" x14ac:dyDescent="0.35">
      <c r="A65" s="179" t="s">
        <v>172</v>
      </c>
      <c r="B65" s="179" t="s">
        <v>173</v>
      </c>
      <c r="C65" s="179" t="s">
        <v>134</v>
      </c>
      <c r="D65" s="272">
        <v>1</v>
      </c>
    </row>
    <row r="66" spans="1:4" x14ac:dyDescent="0.35">
      <c r="A66" s="179" t="s">
        <v>174</v>
      </c>
      <c r="B66" s="179" t="s">
        <v>175</v>
      </c>
      <c r="C66" s="179" t="s">
        <v>134</v>
      </c>
      <c r="D66" s="272">
        <v>1</v>
      </c>
    </row>
    <row r="67" spans="1:4" x14ac:dyDescent="0.35">
      <c r="A67" s="179" t="s">
        <v>176</v>
      </c>
      <c r="B67" s="179" t="s">
        <v>177</v>
      </c>
      <c r="C67" s="179" t="s">
        <v>134</v>
      </c>
      <c r="D67" s="272">
        <v>1</v>
      </c>
    </row>
    <row r="68" spans="1:4" x14ac:dyDescent="0.35">
      <c r="A68" s="179" t="s">
        <v>178</v>
      </c>
      <c r="B68" s="179" t="s">
        <v>179</v>
      </c>
      <c r="C68" s="179" t="s">
        <v>134</v>
      </c>
      <c r="D68" s="272">
        <v>1</v>
      </c>
    </row>
    <row r="69" spans="1:4" x14ac:dyDescent="0.35">
      <c r="A69" s="179" t="s">
        <v>180</v>
      </c>
      <c r="B69" s="179" t="s">
        <v>181</v>
      </c>
      <c r="C69" s="179" t="s">
        <v>134</v>
      </c>
      <c r="D69" s="272">
        <v>1</v>
      </c>
    </row>
    <row r="70" spans="1:4" x14ac:dyDescent="0.35">
      <c r="A70" s="179" t="s">
        <v>182</v>
      </c>
      <c r="B70" s="179" t="s">
        <v>183</v>
      </c>
      <c r="C70" s="179" t="s">
        <v>134</v>
      </c>
      <c r="D70" s="272">
        <v>0.5</v>
      </c>
    </row>
    <row r="71" spans="1:4" x14ac:dyDescent="0.35">
      <c r="A71" s="271" t="s">
        <v>101</v>
      </c>
      <c r="B71" s="179"/>
      <c r="C71" s="179"/>
      <c r="D71" s="179"/>
    </row>
    <row r="72" spans="1:4" x14ac:dyDescent="0.35">
      <c r="A72" s="179" t="s">
        <v>184</v>
      </c>
      <c r="B72" s="179" t="s">
        <v>185</v>
      </c>
      <c r="C72" s="179" t="s">
        <v>134</v>
      </c>
      <c r="D72" s="272">
        <v>1</v>
      </c>
    </row>
    <row r="73" spans="1:4" x14ac:dyDescent="0.35">
      <c r="A73" s="179" t="s">
        <v>186</v>
      </c>
      <c r="B73" s="179" t="s">
        <v>187</v>
      </c>
      <c r="C73" s="179" t="s">
        <v>134</v>
      </c>
      <c r="D73" s="272">
        <v>0.5</v>
      </c>
    </row>
    <row r="74" spans="1:4" x14ac:dyDescent="0.35">
      <c r="A74" s="271" t="s">
        <v>102</v>
      </c>
      <c r="B74" s="179"/>
      <c r="C74" s="179"/>
      <c r="D74" s="179"/>
    </row>
    <row r="75" spans="1:4" x14ac:dyDescent="0.35">
      <c r="A75" s="179" t="s">
        <v>188</v>
      </c>
      <c r="B75" s="179" t="s">
        <v>189</v>
      </c>
      <c r="C75" s="179" t="s">
        <v>134</v>
      </c>
      <c r="D75" s="272">
        <v>0.5</v>
      </c>
    </row>
    <row r="76" spans="1:4" x14ac:dyDescent="0.35">
      <c r="A76" s="179" t="s">
        <v>190</v>
      </c>
      <c r="B76" s="179" t="s">
        <v>191</v>
      </c>
      <c r="C76" s="179" t="s">
        <v>134</v>
      </c>
      <c r="D76" s="272">
        <v>0.5</v>
      </c>
    </row>
    <row r="77" spans="1:4" x14ac:dyDescent="0.35">
      <c r="A77" s="179" t="s">
        <v>192</v>
      </c>
      <c r="B77" s="179" t="s">
        <v>193</v>
      </c>
      <c r="C77" s="179" t="s">
        <v>134</v>
      </c>
      <c r="D77" s="272">
        <v>0.5</v>
      </c>
    </row>
    <row r="78" spans="1:4" x14ac:dyDescent="0.35">
      <c r="A78" s="179" t="s">
        <v>194</v>
      </c>
      <c r="B78" s="179" t="s">
        <v>195</v>
      </c>
      <c r="C78" s="179" t="s">
        <v>134</v>
      </c>
      <c r="D78" s="272">
        <v>0.5</v>
      </c>
    </row>
    <row r="79" spans="1:4" x14ac:dyDescent="0.35">
      <c r="A79" s="179" t="s">
        <v>196</v>
      </c>
      <c r="B79" s="179" t="s">
        <v>197</v>
      </c>
      <c r="C79" s="179" t="s">
        <v>134</v>
      </c>
      <c r="D79" s="272">
        <v>0.5</v>
      </c>
    </row>
    <row r="80" spans="1:4" x14ac:dyDescent="0.35">
      <c r="A80" s="271" t="s">
        <v>103</v>
      </c>
      <c r="B80" s="179"/>
      <c r="C80" s="179"/>
      <c r="D80" s="179"/>
    </row>
    <row r="81" spans="1:4" x14ac:dyDescent="0.35">
      <c r="A81" s="179" t="s">
        <v>198</v>
      </c>
      <c r="B81" s="179" t="s">
        <v>199</v>
      </c>
      <c r="C81" s="179" t="s">
        <v>134</v>
      </c>
      <c r="D81" s="272">
        <v>1</v>
      </c>
    </row>
    <row r="82" spans="1:4" x14ac:dyDescent="0.35">
      <c r="A82" s="179" t="s">
        <v>200</v>
      </c>
      <c r="B82" s="179" t="s">
        <v>201</v>
      </c>
      <c r="C82" s="179" t="s">
        <v>134</v>
      </c>
      <c r="D82" s="272">
        <v>1</v>
      </c>
    </row>
    <row r="83" spans="1:4" x14ac:dyDescent="0.35">
      <c r="A83" s="179" t="s">
        <v>202</v>
      </c>
      <c r="B83" s="179" t="s">
        <v>203</v>
      </c>
      <c r="C83" s="179" t="s">
        <v>134</v>
      </c>
      <c r="D83" s="272">
        <v>1</v>
      </c>
    </row>
    <row r="84" spans="1:4" x14ac:dyDescent="0.35">
      <c r="A84" s="179" t="s">
        <v>204</v>
      </c>
      <c r="B84" s="179" t="s">
        <v>205</v>
      </c>
      <c r="C84" s="179" t="s">
        <v>134</v>
      </c>
      <c r="D84" s="272">
        <v>1</v>
      </c>
    </row>
    <row r="85" spans="1:4" x14ac:dyDescent="0.35">
      <c r="A85" s="271" t="s">
        <v>104</v>
      </c>
      <c r="B85" s="179"/>
      <c r="C85" s="179"/>
      <c r="D85" s="179"/>
    </row>
    <row r="86" spans="1:4" x14ac:dyDescent="0.35">
      <c r="A86" s="179" t="s">
        <v>206</v>
      </c>
      <c r="B86" s="179" t="s">
        <v>207</v>
      </c>
      <c r="C86" s="179" t="s">
        <v>134</v>
      </c>
      <c r="D86" s="272">
        <v>1</v>
      </c>
    </row>
    <row r="87" spans="1:4" x14ac:dyDescent="0.35">
      <c r="A87" s="179" t="s">
        <v>208</v>
      </c>
      <c r="B87" s="179" t="s">
        <v>209</v>
      </c>
      <c r="C87" s="179" t="s">
        <v>134</v>
      </c>
      <c r="D87" s="272">
        <v>1</v>
      </c>
    </row>
    <row r="88" spans="1:4" x14ac:dyDescent="0.35">
      <c r="A88" s="271" t="s">
        <v>105</v>
      </c>
      <c r="B88" s="179"/>
      <c r="C88" s="179"/>
      <c r="D88" s="179"/>
    </row>
    <row r="89" spans="1:4" x14ac:dyDescent="0.35">
      <c r="A89" s="179" t="s">
        <v>210</v>
      </c>
      <c r="B89" s="179" t="s">
        <v>211</v>
      </c>
      <c r="C89" s="179" t="s">
        <v>134</v>
      </c>
      <c r="D89" s="272">
        <v>1</v>
      </c>
    </row>
    <row r="90" spans="1:4" x14ac:dyDescent="0.35">
      <c r="A90" s="271" t="s">
        <v>212</v>
      </c>
      <c r="B90" s="179"/>
      <c r="C90" s="179"/>
      <c r="D90" s="179"/>
    </row>
    <row r="91" spans="1:4" x14ac:dyDescent="0.35">
      <c r="A91" s="179" t="s">
        <v>213</v>
      </c>
      <c r="B91" s="179" t="s">
        <v>15</v>
      </c>
      <c r="C91" s="179" t="s">
        <v>134</v>
      </c>
      <c r="D91" s="272">
        <v>1</v>
      </c>
    </row>
    <row r="92" spans="1:4" x14ac:dyDescent="0.35">
      <c r="A92" s="179" t="s">
        <v>214</v>
      </c>
      <c r="B92" s="179" t="s">
        <v>215</v>
      </c>
      <c r="C92" s="179" t="s">
        <v>134</v>
      </c>
      <c r="D92" s="272">
        <v>1</v>
      </c>
    </row>
    <row r="93" spans="1:4" x14ac:dyDescent="0.35">
      <c r="A93" s="179" t="s">
        <v>216</v>
      </c>
      <c r="B93" s="179" t="s">
        <v>217</v>
      </c>
      <c r="C93" s="179" t="s">
        <v>134</v>
      </c>
      <c r="D93" s="272">
        <v>1</v>
      </c>
    </row>
    <row r="94" spans="1:4" x14ac:dyDescent="0.35">
      <c r="A94" s="179" t="s">
        <v>218</v>
      </c>
      <c r="B94" s="179" t="s">
        <v>219</v>
      </c>
      <c r="C94" s="179" t="s">
        <v>134</v>
      </c>
      <c r="D94" s="272">
        <v>1</v>
      </c>
    </row>
    <row r="95" spans="1:4" x14ac:dyDescent="0.35">
      <c r="A95" s="179" t="s">
        <v>220</v>
      </c>
      <c r="B95" s="179" t="s">
        <v>221</v>
      </c>
      <c r="C95" s="179" t="s">
        <v>134</v>
      </c>
      <c r="D95" s="272">
        <v>1</v>
      </c>
    </row>
    <row r="96" spans="1:4" x14ac:dyDescent="0.35">
      <c r="A96" s="271" t="s">
        <v>222</v>
      </c>
      <c r="B96" s="179"/>
      <c r="C96" s="179"/>
      <c r="D96" s="179"/>
    </row>
    <row r="97" spans="1:4" x14ac:dyDescent="0.35">
      <c r="A97" s="179" t="s">
        <v>223</v>
      </c>
      <c r="B97" s="179" t="s">
        <v>224</v>
      </c>
      <c r="C97" s="179" t="s">
        <v>134</v>
      </c>
      <c r="D97" s="272">
        <v>1</v>
      </c>
    </row>
    <row r="98" spans="1:4" x14ac:dyDescent="0.35">
      <c r="A98" s="179" t="s">
        <v>225</v>
      </c>
      <c r="B98" s="179" t="s">
        <v>226</v>
      </c>
      <c r="C98" s="179" t="s">
        <v>134</v>
      </c>
      <c r="D98" s="272">
        <v>1</v>
      </c>
    </row>
    <row r="99" spans="1:4" x14ac:dyDescent="0.35">
      <c r="A99" s="179" t="s">
        <v>227</v>
      </c>
      <c r="B99" s="179" t="s">
        <v>228</v>
      </c>
      <c r="C99" s="179" t="s">
        <v>134</v>
      </c>
      <c r="D99" s="272">
        <v>1</v>
      </c>
    </row>
    <row r="100" spans="1:4" x14ac:dyDescent="0.35">
      <c r="A100" s="179" t="s">
        <v>229</v>
      </c>
      <c r="B100" s="179" t="s">
        <v>230</v>
      </c>
      <c r="C100" s="179" t="s">
        <v>134</v>
      </c>
      <c r="D100" s="272">
        <v>1</v>
      </c>
    </row>
    <row r="101" spans="1:4" x14ac:dyDescent="0.35">
      <c r="A101" s="271" t="s">
        <v>106</v>
      </c>
      <c r="B101" s="179"/>
      <c r="C101" s="179"/>
      <c r="D101" s="179"/>
    </row>
    <row r="102" spans="1:4" x14ac:dyDescent="0.35">
      <c r="A102" s="181" t="s">
        <v>231</v>
      </c>
      <c r="B102" s="181" t="s">
        <v>232</v>
      </c>
      <c r="C102" s="181" t="s">
        <v>134</v>
      </c>
      <c r="D102" s="273">
        <v>1</v>
      </c>
    </row>
    <row r="105" spans="1:4" x14ac:dyDescent="0.35">
      <c r="A105" s="3" t="s">
        <v>785</v>
      </c>
      <c r="B105" s="150" t="s">
        <v>776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33856-934F-43FE-BEC1-63D1CBEAE8A4}">
  <dimension ref="A1:Y179"/>
  <sheetViews>
    <sheetView topLeftCell="A153" zoomScale="61" workbookViewId="0">
      <selection activeCell="A145" sqref="A145"/>
    </sheetView>
  </sheetViews>
  <sheetFormatPr defaultRowHeight="14.5" x14ac:dyDescent="0.35"/>
  <cols>
    <col min="1" max="16384" width="8.7265625" style="2"/>
  </cols>
  <sheetData>
    <row r="1" spans="1:24" x14ac:dyDescent="0.35">
      <c r="A1" s="3" t="s">
        <v>117</v>
      </c>
    </row>
    <row r="3" spans="1:24" x14ac:dyDescent="0.35">
      <c r="A3" s="1" t="s">
        <v>12</v>
      </c>
      <c r="B3" s="1" t="s">
        <v>0</v>
      </c>
      <c r="C3" s="1">
        <v>2001</v>
      </c>
      <c r="D3" s="1">
        <v>2002</v>
      </c>
      <c r="E3" s="1">
        <v>2003</v>
      </c>
      <c r="F3" s="1">
        <v>2004</v>
      </c>
      <c r="G3" s="1">
        <v>2005</v>
      </c>
      <c r="H3" s="1">
        <v>2006</v>
      </c>
      <c r="I3" s="1">
        <v>2007</v>
      </c>
      <c r="J3" s="1">
        <v>2008</v>
      </c>
      <c r="K3" s="1">
        <v>2009</v>
      </c>
      <c r="L3" s="1">
        <v>2010</v>
      </c>
      <c r="M3" s="1">
        <v>2011</v>
      </c>
      <c r="N3" s="1">
        <v>2012</v>
      </c>
      <c r="O3" s="1">
        <v>2013</v>
      </c>
      <c r="P3" s="1">
        <v>2014</v>
      </c>
      <c r="Q3" s="1">
        <v>2015</v>
      </c>
      <c r="R3" s="1">
        <v>2016</v>
      </c>
      <c r="S3" s="1">
        <v>2017</v>
      </c>
      <c r="T3" s="1">
        <v>2018</v>
      </c>
      <c r="U3" s="1">
        <v>2019</v>
      </c>
      <c r="V3" s="1">
        <v>2020</v>
      </c>
      <c r="W3" s="1">
        <v>2021</v>
      </c>
      <c r="X3" s="1">
        <v>2022</v>
      </c>
    </row>
    <row r="4" spans="1:24" x14ac:dyDescent="0.35">
      <c r="A4" s="3" t="s">
        <v>13</v>
      </c>
      <c r="B4" s="3" t="s">
        <v>14</v>
      </c>
      <c r="C4" s="3">
        <v>10733</v>
      </c>
      <c r="D4" s="3">
        <v>10382</v>
      </c>
      <c r="E4" s="3">
        <v>10979</v>
      </c>
      <c r="F4" s="3">
        <v>10735</v>
      </c>
      <c r="G4" s="3">
        <v>11051</v>
      </c>
      <c r="H4" s="3">
        <v>11824</v>
      </c>
      <c r="I4" s="3">
        <v>11883</v>
      </c>
      <c r="J4" s="3">
        <v>12306</v>
      </c>
      <c r="K4" s="3">
        <v>12017</v>
      </c>
      <c r="L4" s="3">
        <v>11545</v>
      </c>
      <c r="M4" s="3">
        <v>11490</v>
      </c>
      <c r="N4" s="3">
        <v>11372</v>
      </c>
      <c r="O4" s="3">
        <v>12168</v>
      </c>
      <c r="P4" s="3">
        <v>13183</v>
      </c>
      <c r="Q4" s="3">
        <v>13902</v>
      </c>
      <c r="R4" s="3">
        <v>14095</v>
      </c>
      <c r="S4" s="3">
        <v>14170</v>
      </c>
      <c r="T4" s="3">
        <v>15419</v>
      </c>
      <c r="U4" s="3">
        <v>15178</v>
      </c>
      <c r="V4" s="3">
        <v>15855</v>
      </c>
      <c r="W4" s="3">
        <v>16338</v>
      </c>
      <c r="X4" s="3">
        <v>17971</v>
      </c>
    </row>
    <row r="5" spans="1:24" x14ac:dyDescent="0.35">
      <c r="A5" s="3" t="s">
        <v>15</v>
      </c>
      <c r="B5" s="3" t="s">
        <v>16</v>
      </c>
      <c r="C5" s="3">
        <v>2990</v>
      </c>
      <c r="D5" s="3">
        <v>2963</v>
      </c>
      <c r="E5" s="3">
        <v>2983</v>
      </c>
      <c r="F5" s="3">
        <v>2728</v>
      </c>
      <c r="G5" s="3">
        <v>2740</v>
      </c>
      <c r="H5" s="3">
        <v>3048</v>
      </c>
      <c r="I5" s="3">
        <v>2968</v>
      </c>
      <c r="J5" s="3">
        <v>2676</v>
      </c>
      <c r="K5" s="3">
        <v>2284</v>
      </c>
      <c r="L5" s="3">
        <v>1970</v>
      </c>
      <c r="M5" s="3">
        <v>1815</v>
      </c>
      <c r="N5" s="3">
        <v>1662</v>
      </c>
      <c r="O5" s="3">
        <v>1583</v>
      </c>
      <c r="P5" s="3">
        <v>1762</v>
      </c>
      <c r="Q5" s="3">
        <v>1642</v>
      </c>
      <c r="R5" s="3">
        <v>1678</v>
      </c>
      <c r="S5" s="3">
        <v>1561</v>
      </c>
      <c r="T5" s="3">
        <v>1558</v>
      </c>
      <c r="U5" s="3">
        <v>1503</v>
      </c>
      <c r="V5" s="3">
        <v>1190</v>
      </c>
      <c r="W5" s="3">
        <v>1295</v>
      </c>
      <c r="X5" s="3">
        <v>1297</v>
      </c>
    </row>
    <row r="6" spans="1:24" x14ac:dyDescent="0.35">
      <c r="A6" s="2" t="s">
        <v>17</v>
      </c>
      <c r="B6" s="2" t="s">
        <v>18</v>
      </c>
      <c r="C6" s="2">
        <v>723</v>
      </c>
      <c r="D6" s="2">
        <v>662</v>
      </c>
      <c r="E6" s="2">
        <v>633</v>
      </c>
      <c r="F6" s="2">
        <v>541</v>
      </c>
      <c r="G6" s="2">
        <v>543</v>
      </c>
      <c r="H6" s="2">
        <v>635</v>
      </c>
      <c r="I6" s="2">
        <v>645</v>
      </c>
      <c r="J6" s="2">
        <v>604</v>
      </c>
      <c r="K6" s="2">
        <v>469</v>
      </c>
      <c r="L6" s="2">
        <v>398</v>
      </c>
      <c r="M6" s="2">
        <v>365</v>
      </c>
      <c r="N6" s="2">
        <v>318</v>
      </c>
      <c r="O6" s="2">
        <v>317</v>
      </c>
      <c r="P6" s="2">
        <v>351</v>
      </c>
      <c r="Q6" s="2">
        <v>317</v>
      </c>
      <c r="R6" s="2">
        <v>269</v>
      </c>
      <c r="S6" s="2">
        <v>270</v>
      </c>
      <c r="T6" s="2">
        <v>227</v>
      </c>
      <c r="U6" s="2">
        <v>236</v>
      </c>
      <c r="V6" s="2">
        <v>203</v>
      </c>
      <c r="W6" s="2">
        <v>169</v>
      </c>
      <c r="X6" s="2">
        <v>181</v>
      </c>
    </row>
    <row r="7" spans="1:24" x14ac:dyDescent="0.35">
      <c r="A7" s="2" t="s">
        <v>19</v>
      </c>
      <c r="B7" s="2" t="s">
        <v>20</v>
      </c>
      <c r="C7" s="2">
        <v>128</v>
      </c>
      <c r="D7" s="2">
        <v>110</v>
      </c>
      <c r="E7" s="2">
        <v>93</v>
      </c>
      <c r="F7" s="2">
        <v>123</v>
      </c>
      <c r="G7" s="2">
        <v>126</v>
      </c>
      <c r="H7" s="2">
        <v>148</v>
      </c>
      <c r="I7" s="2">
        <v>136</v>
      </c>
      <c r="J7" s="2">
        <v>118</v>
      </c>
      <c r="K7" s="2">
        <v>113</v>
      </c>
      <c r="L7" s="2">
        <v>96</v>
      </c>
      <c r="M7" s="2">
        <v>98</v>
      </c>
      <c r="N7" s="2">
        <v>90</v>
      </c>
      <c r="O7" s="2">
        <v>99</v>
      </c>
      <c r="P7" s="2">
        <v>87</v>
      </c>
      <c r="Q7" s="2">
        <v>81</v>
      </c>
      <c r="R7" s="2">
        <v>81</v>
      </c>
      <c r="S7" s="2">
        <v>74</v>
      </c>
      <c r="T7" s="2">
        <v>58</v>
      </c>
      <c r="U7" s="2">
        <v>61</v>
      </c>
      <c r="V7" s="2">
        <v>65</v>
      </c>
      <c r="W7" s="2">
        <v>71</v>
      </c>
      <c r="X7" s="2">
        <v>53</v>
      </c>
    </row>
    <row r="8" spans="1:24" x14ac:dyDescent="0.35">
      <c r="A8" s="2" t="s">
        <v>21</v>
      </c>
      <c r="B8" s="2" t="s">
        <v>22</v>
      </c>
      <c r="C8" s="2">
        <v>531</v>
      </c>
      <c r="D8" s="2">
        <v>519</v>
      </c>
      <c r="E8" s="2">
        <v>599</v>
      </c>
      <c r="F8" s="2">
        <v>496</v>
      </c>
      <c r="G8" s="2">
        <v>486</v>
      </c>
      <c r="H8" s="2">
        <v>554</v>
      </c>
      <c r="I8" s="2">
        <v>517</v>
      </c>
      <c r="J8" s="2">
        <v>477</v>
      </c>
      <c r="K8" s="2">
        <v>431</v>
      </c>
      <c r="L8" s="2">
        <v>347</v>
      </c>
      <c r="M8" s="2">
        <v>317</v>
      </c>
      <c r="N8" s="2">
        <v>278</v>
      </c>
      <c r="O8" s="2">
        <v>245</v>
      </c>
      <c r="P8" s="2">
        <v>279</v>
      </c>
      <c r="Q8" s="2">
        <v>240</v>
      </c>
      <c r="R8" s="2">
        <v>216</v>
      </c>
      <c r="S8" s="2">
        <v>176</v>
      </c>
      <c r="T8" s="2">
        <v>162</v>
      </c>
      <c r="U8" s="2">
        <v>185</v>
      </c>
      <c r="V8" s="2">
        <v>134</v>
      </c>
      <c r="W8" s="2">
        <v>142</v>
      </c>
      <c r="X8" s="2">
        <v>174</v>
      </c>
    </row>
    <row r="9" spans="1:24" x14ac:dyDescent="0.35">
      <c r="A9" s="2" t="s">
        <v>23</v>
      </c>
      <c r="B9" s="2" t="s">
        <v>24</v>
      </c>
      <c r="C9" s="2">
        <v>3</v>
      </c>
      <c r="D9" s="2">
        <v>9</v>
      </c>
      <c r="E9" s="2">
        <v>3</v>
      </c>
      <c r="F9" s="2">
        <v>12</v>
      </c>
      <c r="G9" s="2">
        <v>9</v>
      </c>
      <c r="H9" s="2">
        <v>8</v>
      </c>
      <c r="I9" s="2">
        <v>5</v>
      </c>
      <c r="J9" s="2">
        <v>4</v>
      </c>
      <c r="K9" s="2">
        <v>6</v>
      </c>
      <c r="L9" s="2">
        <v>12</v>
      </c>
      <c r="M9" s="2">
        <v>8</v>
      </c>
      <c r="N9" s="2">
        <v>5</v>
      </c>
      <c r="O9" s="2">
        <v>11</v>
      </c>
      <c r="P9" s="2">
        <v>5</v>
      </c>
      <c r="Q9" s="2">
        <v>7</v>
      </c>
      <c r="R9" s="2">
        <v>5</v>
      </c>
      <c r="S9" s="2">
        <v>11</v>
      </c>
      <c r="T9" s="2">
        <v>10</v>
      </c>
      <c r="U9" s="2">
        <v>0</v>
      </c>
      <c r="V9" s="2">
        <v>11</v>
      </c>
      <c r="W9" s="2">
        <v>10</v>
      </c>
      <c r="X9" s="2">
        <v>12</v>
      </c>
    </row>
    <row r="10" spans="1:24" x14ac:dyDescent="0.35">
      <c r="A10" s="2" t="s">
        <v>25</v>
      </c>
      <c r="B10" s="2" t="s">
        <v>26</v>
      </c>
      <c r="C10" s="2">
        <v>1319</v>
      </c>
      <c r="D10" s="2">
        <v>1394</v>
      </c>
      <c r="E10" s="2">
        <v>1382</v>
      </c>
      <c r="F10" s="2">
        <v>1299</v>
      </c>
      <c r="G10" s="2">
        <v>1311</v>
      </c>
      <c r="H10" s="2">
        <v>1409</v>
      </c>
      <c r="I10" s="2">
        <v>1305</v>
      </c>
      <c r="J10" s="2">
        <v>1111</v>
      </c>
      <c r="K10" s="2">
        <v>922</v>
      </c>
      <c r="L10" s="2">
        <v>808</v>
      </c>
      <c r="M10" s="2">
        <v>679</v>
      </c>
      <c r="N10" s="2">
        <v>659</v>
      </c>
      <c r="O10" s="2">
        <v>599</v>
      </c>
      <c r="P10" s="2">
        <v>634</v>
      </c>
      <c r="Q10" s="2">
        <v>526</v>
      </c>
      <c r="R10" s="2">
        <v>503</v>
      </c>
      <c r="S10" s="2">
        <v>434</v>
      </c>
      <c r="T10" s="2">
        <v>388</v>
      </c>
      <c r="U10" s="2">
        <v>387</v>
      </c>
      <c r="V10" s="2">
        <v>271</v>
      </c>
      <c r="W10" s="2">
        <v>347</v>
      </c>
      <c r="X10" s="2">
        <v>331</v>
      </c>
    </row>
    <row r="11" spans="1:24" x14ac:dyDescent="0.35">
      <c r="A11" s="2" t="s">
        <v>27</v>
      </c>
      <c r="B11" s="2" t="s">
        <v>28</v>
      </c>
      <c r="C11" s="2">
        <v>42</v>
      </c>
      <c r="D11" s="2">
        <v>31</v>
      </c>
      <c r="E11" s="2">
        <v>30</v>
      </c>
      <c r="F11" s="2">
        <v>33</v>
      </c>
      <c r="G11" s="2">
        <v>40</v>
      </c>
      <c r="H11" s="2">
        <v>39</v>
      </c>
      <c r="I11" s="2">
        <v>18</v>
      </c>
      <c r="J11" s="2">
        <v>35</v>
      </c>
      <c r="K11" s="2">
        <v>25</v>
      </c>
      <c r="L11" s="2">
        <v>22</v>
      </c>
      <c r="M11" s="2">
        <v>14</v>
      </c>
      <c r="N11" s="2">
        <v>15</v>
      </c>
      <c r="O11" s="2">
        <v>11</v>
      </c>
      <c r="P11" s="2">
        <v>11</v>
      </c>
      <c r="Q11" s="2">
        <v>12</v>
      </c>
      <c r="R11" s="2">
        <v>7</v>
      </c>
      <c r="S11" s="2">
        <v>12</v>
      </c>
      <c r="T11" s="2">
        <v>14</v>
      </c>
      <c r="U11" s="2">
        <v>6</v>
      </c>
      <c r="V11" s="2">
        <v>10</v>
      </c>
      <c r="W11" s="2">
        <v>4</v>
      </c>
      <c r="X11" s="2">
        <v>11</v>
      </c>
    </row>
    <row r="12" spans="1:24" x14ac:dyDescent="0.35">
      <c r="A12" s="2" t="s">
        <v>29</v>
      </c>
      <c r="B12" s="2" t="s">
        <v>30</v>
      </c>
      <c r="C12" s="2">
        <v>37</v>
      </c>
      <c r="D12" s="2">
        <v>41</v>
      </c>
      <c r="E12" s="2">
        <v>35</v>
      </c>
      <c r="F12" s="2">
        <v>29</v>
      </c>
      <c r="G12" s="2">
        <v>32</v>
      </c>
      <c r="H12" s="2">
        <v>33</v>
      </c>
      <c r="I12" s="2">
        <v>42</v>
      </c>
      <c r="J12" s="2">
        <v>29</v>
      </c>
      <c r="K12" s="2">
        <v>18</v>
      </c>
      <c r="L12" s="2">
        <v>13</v>
      </c>
      <c r="M12" s="2">
        <v>12</v>
      </c>
      <c r="N12" s="2">
        <v>19</v>
      </c>
      <c r="O12" s="2">
        <v>15</v>
      </c>
      <c r="P12" s="2">
        <v>11</v>
      </c>
      <c r="Q12" s="2">
        <v>14</v>
      </c>
      <c r="R12" s="2">
        <v>7</v>
      </c>
      <c r="S12" s="2">
        <v>7</v>
      </c>
      <c r="T12" s="2">
        <v>10</v>
      </c>
      <c r="U12" s="2">
        <v>4</v>
      </c>
      <c r="V12" s="2">
        <v>3</v>
      </c>
      <c r="W12" s="2">
        <v>11</v>
      </c>
      <c r="X12" s="2">
        <v>6</v>
      </c>
    </row>
    <row r="13" spans="1:24" x14ac:dyDescent="0.35">
      <c r="A13" s="2" t="s">
        <v>31</v>
      </c>
      <c r="B13" s="2" t="s">
        <v>32</v>
      </c>
      <c r="C13" s="2">
        <v>20</v>
      </c>
      <c r="D13" s="2">
        <v>17</v>
      </c>
      <c r="E13" s="2">
        <v>11</v>
      </c>
      <c r="F13" s="2">
        <v>9</v>
      </c>
      <c r="G13" s="2">
        <v>10</v>
      </c>
      <c r="H13" s="2">
        <v>7</v>
      </c>
      <c r="I13" s="2">
        <v>23</v>
      </c>
      <c r="J13" s="2">
        <v>9</v>
      </c>
      <c r="K13" s="2">
        <v>5</v>
      </c>
      <c r="L13" s="2">
        <v>10</v>
      </c>
      <c r="M13" s="2">
        <v>16</v>
      </c>
      <c r="N13" s="2">
        <v>11</v>
      </c>
      <c r="O13" s="2">
        <v>11</v>
      </c>
      <c r="P13" s="2">
        <v>10</v>
      </c>
      <c r="Q13" s="2">
        <v>10</v>
      </c>
      <c r="R13" s="2">
        <v>12</v>
      </c>
      <c r="S13" s="2">
        <v>12</v>
      </c>
      <c r="T13" s="2">
        <v>6</v>
      </c>
      <c r="U13" s="2">
        <v>8</v>
      </c>
      <c r="V13" s="2">
        <v>4</v>
      </c>
      <c r="W13" s="2">
        <v>6</v>
      </c>
      <c r="X13" s="2">
        <v>6</v>
      </c>
    </row>
    <row r="14" spans="1:24" x14ac:dyDescent="0.35">
      <c r="A14" s="2" t="s">
        <v>33</v>
      </c>
      <c r="B14" s="2" t="s">
        <v>34</v>
      </c>
      <c r="C14" s="2">
        <v>146</v>
      </c>
      <c r="D14" s="2">
        <v>146</v>
      </c>
      <c r="E14" s="2">
        <v>157</v>
      </c>
      <c r="F14" s="2">
        <v>151</v>
      </c>
      <c r="G14" s="2">
        <v>140</v>
      </c>
      <c r="H14" s="2">
        <v>157</v>
      </c>
      <c r="I14" s="2">
        <v>228</v>
      </c>
      <c r="J14" s="2">
        <v>239</v>
      </c>
      <c r="K14" s="2">
        <v>232</v>
      </c>
      <c r="L14" s="2">
        <v>228</v>
      </c>
      <c r="M14" s="2">
        <v>262</v>
      </c>
      <c r="N14" s="2">
        <v>226</v>
      </c>
      <c r="O14" s="2">
        <v>240</v>
      </c>
      <c r="P14" s="2">
        <v>339</v>
      </c>
      <c r="Q14" s="2">
        <v>411</v>
      </c>
      <c r="R14" s="2">
        <v>534</v>
      </c>
      <c r="S14" s="2">
        <v>544</v>
      </c>
      <c r="T14" s="2">
        <v>652</v>
      </c>
      <c r="U14" s="2">
        <v>592</v>
      </c>
      <c r="V14" s="2">
        <v>468</v>
      </c>
      <c r="W14" s="2">
        <v>520</v>
      </c>
      <c r="X14" s="2">
        <v>496</v>
      </c>
    </row>
    <row r="15" spans="1:24" x14ac:dyDescent="0.35">
      <c r="A15" s="2" t="s">
        <v>35</v>
      </c>
      <c r="B15" s="2" t="s">
        <v>36</v>
      </c>
      <c r="C15" s="2">
        <v>16</v>
      </c>
      <c r="D15" s="2">
        <v>23</v>
      </c>
      <c r="E15" s="2">
        <v>23</v>
      </c>
      <c r="F15" s="2">
        <v>23</v>
      </c>
      <c r="G15" s="2">
        <v>24</v>
      </c>
      <c r="H15" s="2">
        <v>26</v>
      </c>
      <c r="I15" s="2">
        <v>26</v>
      </c>
      <c r="J15" s="2">
        <v>29</v>
      </c>
      <c r="K15" s="2">
        <v>23</v>
      </c>
      <c r="L15" s="2">
        <v>14</v>
      </c>
      <c r="M15" s="2">
        <v>18</v>
      </c>
      <c r="N15" s="2">
        <v>21</v>
      </c>
      <c r="O15" s="2">
        <v>17</v>
      </c>
      <c r="P15" s="2">
        <v>18</v>
      </c>
      <c r="Q15" s="2">
        <v>16</v>
      </c>
      <c r="R15" s="2">
        <v>18</v>
      </c>
      <c r="S15" s="2">
        <v>14</v>
      </c>
      <c r="T15" s="2">
        <v>8</v>
      </c>
      <c r="U15" s="2">
        <v>10</v>
      </c>
      <c r="V15" s="2">
        <v>13</v>
      </c>
      <c r="W15" s="2">
        <v>10</v>
      </c>
      <c r="X15" s="2">
        <v>20</v>
      </c>
    </row>
    <row r="16" spans="1:24" x14ac:dyDescent="0.35">
      <c r="A16" s="2" t="s">
        <v>37</v>
      </c>
      <c r="B16" s="2" t="s">
        <v>38</v>
      </c>
      <c r="C16" s="2">
        <v>25</v>
      </c>
      <c r="D16" s="2">
        <v>11</v>
      </c>
      <c r="E16" s="2">
        <v>17</v>
      </c>
      <c r="F16" s="2">
        <v>12</v>
      </c>
      <c r="G16" s="2">
        <v>19</v>
      </c>
      <c r="H16" s="2">
        <v>32</v>
      </c>
      <c r="I16" s="2">
        <v>23</v>
      </c>
      <c r="J16" s="2">
        <v>21</v>
      </c>
      <c r="K16" s="2">
        <v>40</v>
      </c>
      <c r="L16" s="2">
        <v>22</v>
      </c>
      <c r="M16" s="2">
        <v>26</v>
      </c>
      <c r="N16" s="2">
        <v>20</v>
      </c>
      <c r="O16" s="2">
        <v>18</v>
      </c>
      <c r="P16" s="2">
        <v>17</v>
      </c>
      <c r="Q16" s="2">
        <v>8</v>
      </c>
      <c r="R16" s="2">
        <v>26</v>
      </c>
      <c r="S16" s="2">
        <v>7</v>
      </c>
      <c r="T16" s="2">
        <v>23</v>
      </c>
      <c r="U16" s="2">
        <v>14</v>
      </c>
      <c r="V16" s="2">
        <v>8</v>
      </c>
      <c r="W16" s="2">
        <v>5</v>
      </c>
      <c r="X16" s="2">
        <v>7</v>
      </c>
    </row>
    <row r="17" spans="1:24" x14ac:dyDescent="0.35">
      <c r="A17" s="2" t="s">
        <v>39</v>
      </c>
      <c r="B17" s="2" t="s">
        <v>40</v>
      </c>
      <c r="C17" s="2">
        <v>0</v>
      </c>
      <c r="D17" s="2">
        <v>0</v>
      </c>
      <c r="E17" s="2">
        <v>0</v>
      </c>
      <c r="F17" s="2">
        <v>0</v>
      </c>
      <c r="G17" s="2">
        <v>0</v>
      </c>
      <c r="H17" s="2">
        <v>0</v>
      </c>
      <c r="I17" s="2">
        <v>0</v>
      </c>
      <c r="J17" s="2">
        <v>0</v>
      </c>
      <c r="K17" s="2">
        <v>0</v>
      </c>
      <c r="L17" s="2">
        <v>0</v>
      </c>
      <c r="M17" s="2">
        <v>0</v>
      </c>
      <c r="N17" s="2">
        <v>0</v>
      </c>
      <c r="O17" s="2">
        <v>0</v>
      </c>
      <c r="P17" s="2">
        <v>0</v>
      </c>
      <c r="Q17" s="2">
        <v>0</v>
      </c>
      <c r="R17" s="2">
        <v>0</v>
      </c>
      <c r="S17" s="2">
        <v>0</v>
      </c>
      <c r="T17" s="2">
        <v>0</v>
      </c>
      <c r="U17" s="2">
        <v>0</v>
      </c>
      <c r="V17" s="2">
        <v>0</v>
      </c>
      <c r="W17" s="2">
        <v>0</v>
      </c>
      <c r="X17" s="2">
        <v>0</v>
      </c>
    </row>
    <row r="18" spans="1:24" x14ac:dyDescent="0.35">
      <c r="A18" s="3" t="s">
        <v>41</v>
      </c>
      <c r="B18" s="3" t="s">
        <v>42</v>
      </c>
      <c r="C18" s="3">
        <v>7660</v>
      </c>
      <c r="D18" s="3">
        <v>7347</v>
      </c>
      <c r="E18" s="3">
        <v>7913</v>
      </c>
      <c r="F18" s="3">
        <v>7936</v>
      </c>
      <c r="G18" s="3">
        <v>8220</v>
      </c>
      <c r="H18" s="3">
        <v>8698</v>
      </c>
      <c r="I18" s="3">
        <v>8841</v>
      </c>
      <c r="J18" s="3">
        <v>9555</v>
      </c>
      <c r="K18" s="3">
        <v>9633</v>
      </c>
      <c r="L18" s="3">
        <v>9468</v>
      </c>
      <c r="M18" s="3">
        <v>9575</v>
      </c>
      <c r="N18" s="3">
        <v>9594</v>
      </c>
      <c r="O18" s="3">
        <v>10486</v>
      </c>
      <c r="P18" s="3">
        <v>11276</v>
      </c>
      <c r="Q18" s="3">
        <v>12130</v>
      </c>
      <c r="R18" s="3">
        <v>12289</v>
      </c>
      <c r="S18" s="3">
        <v>12458</v>
      </c>
      <c r="T18" s="3">
        <v>13738</v>
      </c>
      <c r="U18" s="3">
        <v>13533</v>
      </c>
      <c r="V18" s="3">
        <v>14520</v>
      </c>
      <c r="W18" s="3">
        <v>14885</v>
      </c>
      <c r="X18" s="3">
        <v>16490</v>
      </c>
    </row>
    <row r="19" spans="1:24" x14ac:dyDescent="0.35">
      <c r="A19" s="2" t="s">
        <v>43</v>
      </c>
      <c r="B19" s="2" t="s">
        <v>44</v>
      </c>
      <c r="C19" s="2">
        <v>2617</v>
      </c>
      <c r="D19" s="2">
        <v>2509</v>
      </c>
      <c r="E19" s="2">
        <v>2732</v>
      </c>
      <c r="F19" s="2">
        <v>2915</v>
      </c>
      <c r="G19" s="2">
        <v>3006</v>
      </c>
      <c r="H19" s="2">
        <v>3226</v>
      </c>
      <c r="I19" s="2">
        <v>3318</v>
      </c>
      <c r="J19" s="2">
        <v>3459</v>
      </c>
      <c r="K19" s="2">
        <v>3593</v>
      </c>
      <c r="L19" s="2">
        <v>3649</v>
      </c>
      <c r="M19" s="2">
        <v>3885</v>
      </c>
      <c r="N19" s="2">
        <v>3790</v>
      </c>
      <c r="O19" s="2">
        <v>4230</v>
      </c>
      <c r="P19" s="2">
        <v>4608</v>
      </c>
      <c r="Q19" s="2">
        <v>5414</v>
      </c>
      <c r="R19" s="2">
        <v>5583</v>
      </c>
      <c r="S19" s="2">
        <v>5604</v>
      </c>
      <c r="T19" s="2">
        <v>6084</v>
      </c>
      <c r="U19" s="2">
        <v>6201</v>
      </c>
      <c r="V19" s="2">
        <v>6406</v>
      </c>
      <c r="W19" s="2">
        <v>6836</v>
      </c>
      <c r="X19" s="2">
        <v>8242</v>
      </c>
    </row>
    <row r="20" spans="1:24" x14ac:dyDescent="0.35">
      <c r="A20" s="2" t="s">
        <v>45</v>
      </c>
      <c r="B20" s="2" t="s">
        <v>46</v>
      </c>
      <c r="C20" s="2">
        <v>85</v>
      </c>
      <c r="D20" s="2">
        <v>112</v>
      </c>
      <c r="E20" s="2">
        <v>81</v>
      </c>
      <c r="F20" s="2">
        <v>91</v>
      </c>
      <c r="G20" s="2">
        <v>98</v>
      </c>
      <c r="H20" s="2">
        <v>135</v>
      </c>
      <c r="I20" s="2">
        <v>111</v>
      </c>
      <c r="J20" s="2">
        <v>125</v>
      </c>
      <c r="K20" s="2">
        <v>138</v>
      </c>
      <c r="L20" s="2">
        <v>132</v>
      </c>
      <c r="M20" s="2">
        <v>100</v>
      </c>
      <c r="N20" s="2">
        <v>118</v>
      </c>
      <c r="O20" s="2">
        <v>102</v>
      </c>
      <c r="P20" s="2">
        <v>129</v>
      </c>
      <c r="Q20" s="2">
        <v>128</v>
      </c>
      <c r="R20" s="2">
        <v>91</v>
      </c>
      <c r="S20" s="2">
        <v>99</v>
      </c>
      <c r="T20" s="2">
        <v>78</v>
      </c>
      <c r="U20" s="2">
        <v>100</v>
      </c>
      <c r="V20" s="2">
        <v>83</v>
      </c>
      <c r="W20" s="2">
        <v>98</v>
      </c>
      <c r="X20" s="2">
        <v>95</v>
      </c>
    </row>
    <row r="21" spans="1:24" x14ac:dyDescent="0.35">
      <c r="A21" s="2" t="s">
        <v>47</v>
      </c>
      <c r="B21" s="2" t="s">
        <v>48</v>
      </c>
      <c r="C21" s="2">
        <v>16</v>
      </c>
      <c r="D21" s="2">
        <v>21</v>
      </c>
      <c r="E21" s="2">
        <v>14</v>
      </c>
      <c r="F21" s="2">
        <v>15</v>
      </c>
      <c r="G21" s="2">
        <v>21</v>
      </c>
      <c r="H21" s="2">
        <v>20</v>
      </c>
      <c r="I21" s="2">
        <v>18</v>
      </c>
      <c r="J21" s="2">
        <v>24</v>
      </c>
      <c r="K21" s="2">
        <v>24</v>
      </c>
      <c r="L21" s="2">
        <v>23</v>
      </c>
      <c r="M21" s="2">
        <v>30</v>
      </c>
      <c r="N21" s="2">
        <v>19</v>
      </c>
      <c r="O21" s="2">
        <v>35</v>
      </c>
      <c r="P21" s="2">
        <v>23</v>
      </c>
      <c r="Q21" s="2">
        <v>27</v>
      </c>
      <c r="R21" s="2">
        <v>17</v>
      </c>
      <c r="S21" s="2">
        <v>24</v>
      </c>
      <c r="T21" s="2">
        <v>18</v>
      </c>
      <c r="U21" s="2">
        <v>26</v>
      </c>
      <c r="V21" s="2">
        <v>24</v>
      </c>
      <c r="W21" s="2">
        <v>27</v>
      </c>
      <c r="X21" s="2">
        <v>30</v>
      </c>
    </row>
    <row r="22" spans="1:24" x14ac:dyDescent="0.35">
      <c r="A22" s="2" t="s">
        <v>49</v>
      </c>
      <c r="B22" s="2" t="s">
        <v>50</v>
      </c>
      <c r="C22" s="2">
        <v>185</v>
      </c>
      <c r="D22" s="2">
        <v>198</v>
      </c>
      <c r="E22" s="2">
        <v>186</v>
      </c>
      <c r="F22" s="2">
        <v>169</v>
      </c>
      <c r="G22" s="2">
        <v>177</v>
      </c>
      <c r="H22" s="2">
        <v>190</v>
      </c>
      <c r="I22" s="2">
        <v>193</v>
      </c>
      <c r="J22" s="2">
        <v>195</v>
      </c>
      <c r="K22" s="2">
        <v>205</v>
      </c>
      <c r="L22" s="2">
        <v>217</v>
      </c>
      <c r="M22" s="2">
        <v>175</v>
      </c>
      <c r="N22" s="2">
        <v>196</v>
      </c>
      <c r="O22" s="2">
        <v>212</v>
      </c>
      <c r="P22" s="2">
        <v>237</v>
      </c>
      <c r="Q22" s="2">
        <v>223</v>
      </c>
      <c r="R22" s="2">
        <v>231</v>
      </c>
      <c r="S22" s="2">
        <v>189</v>
      </c>
      <c r="T22" s="2">
        <v>203</v>
      </c>
      <c r="U22" s="2">
        <v>174</v>
      </c>
      <c r="V22" s="2">
        <v>192</v>
      </c>
      <c r="W22" s="2">
        <v>212</v>
      </c>
      <c r="X22" s="2">
        <v>238</v>
      </c>
    </row>
    <row r="23" spans="1:24" x14ac:dyDescent="0.35">
      <c r="A23" s="2" t="s">
        <v>51</v>
      </c>
      <c r="B23" s="2" t="s">
        <v>52</v>
      </c>
      <c r="C23" s="2">
        <v>444</v>
      </c>
      <c r="D23" s="2">
        <v>444</v>
      </c>
      <c r="E23" s="2">
        <v>478</v>
      </c>
      <c r="F23" s="2">
        <v>480</v>
      </c>
      <c r="G23" s="2">
        <v>469</v>
      </c>
      <c r="H23" s="2">
        <v>412</v>
      </c>
      <c r="I23" s="2">
        <v>502</v>
      </c>
      <c r="J23" s="2">
        <v>638</v>
      </c>
      <c r="K23" s="2">
        <v>654</v>
      </c>
      <c r="L23" s="2">
        <v>627</v>
      </c>
      <c r="M23" s="2">
        <v>544</v>
      </c>
      <c r="N23" s="2">
        <v>560</v>
      </c>
      <c r="O23" s="2">
        <v>564</v>
      </c>
      <c r="P23" s="2">
        <v>584</v>
      </c>
      <c r="Q23" s="2">
        <v>528</v>
      </c>
      <c r="R23" s="2">
        <v>592</v>
      </c>
      <c r="S23" s="2">
        <v>588</v>
      </c>
      <c r="T23" s="2">
        <v>585</v>
      </c>
      <c r="U23" s="2">
        <v>541</v>
      </c>
      <c r="V23" s="2">
        <v>508</v>
      </c>
      <c r="W23" s="2">
        <v>552</v>
      </c>
      <c r="X23" s="2">
        <v>642</v>
      </c>
    </row>
    <row r="24" spans="1:24" x14ac:dyDescent="0.35">
      <c r="A24" s="2" t="s">
        <v>53</v>
      </c>
      <c r="B24" s="2" t="s">
        <v>54</v>
      </c>
      <c r="C24" s="2">
        <v>37</v>
      </c>
      <c r="D24" s="2">
        <v>30</v>
      </c>
      <c r="E24" s="2">
        <v>26</v>
      </c>
      <c r="F24" s="2">
        <v>30</v>
      </c>
      <c r="G24" s="2">
        <v>29</v>
      </c>
      <c r="H24" s="2">
        <v>26</v>
      </c>
      <c r="I24" s="2">
        <v>30</v>
      </c>
      <c r="J24" s="2">
        <v>21</v>
      </c>
      <c r="K24" s="2">
        <v>33</v>
      </c>
      <c r="L24" s="2">
        <v>37</v>
      </c>
      <c r="M24" s="2">
        <v>30</v>
      </c>
      <c r="N24" s="2">
        <v>18</v>
      </c>
      <c r="O24" s="2">
        <v>14</v>
      </c>
      <c r="P24" s="2">
        <v>23</v>
      </c>
      <c r="Q24" s="2">
        <v>26</v>
      </c>
      <c r="R24" s="2">
        <v>16</v>
      </c>
      <c r="S24" s="2">
        <v>20</v>
      </c>
      <c r="T24" s="2">
        <v>18</v>
      </c>
      <c r="U24" s="2">
        <v>17</v>
      </c>
      <c r="V24" s="2">
        <v>14</v>
      </c>
      <c r="W24" s="2">
        <v>18</v>
      </c>
      <c r="X24" s="2">
        <v>19</v>
      </c>
    </row>
    <row r="25" spans="1:24" x14ac:dyDescent="0.35">
      <c r="A25" s="2" t="s">
        <v>55</v>
      </c>
      <c r="B25" s="2" t="s">
        <v>56</v>
      </c>
      <c r="C25" s="2">
        <v>356</v>
      </c>
      <c r="D25" s="2">
        <v>337</v>
      </c>
      <c r="E25" s="2">
        <v>340</v>
      </c>
      <c r="F25" s="2">
        <v>243</v>
      </c>
      <c r="G25" s="2">
        <v>252</v>
      </c>
      <c r="H25" s="2">
        <v>320</v>
      </c>
      <c r="I25" s="2">
        <v>227</v>
      </c>
      <c r="J25" s="2">
        <v>282</v>
      </c>
      <c r="K25" s="2">
        <v>279</v>
      </c>
      <c r="L25" s="2">
        <v>237</v>
      </c>
      <c r="M25" s="2">
        <v>242</v>
      </c>
      <c r="N25" s="2">
        <v>193</v>
      </c>
      <c r="O25" s="2">
        <v>245</v>
      </c>
      <c r="P25" s="2">
        <v>232</v>
      </c>
      <c r="Q25" s="2">
        <v>209</v>
      </c>
      <c r="R25" s="2">
        <v>246</v>
      </c>
      <c r="S25" s="2">
        <v>217</v>
      </c>
      <c r="T25" s="2">
        <v>196</v>
      </c>
      <c r="U25" s="2">
        <v>199</v>
      </c>
      <c r="V25" s="2">
        <v>181</v>
      </c>
      <c r="W25" s="2">
        <v>189</v>
      </c>
      <c r="X25" s="2">
        <v>179</v>
      </c>
    </row>
    <row r="26" spans="1:24" x14ac:dyDescent="0.35">
      <c r="A26" s="2" t="s">
        <v>57</v>
      </c>
      <c r="B26" s="2" t="s">
        <v>58</v>
      </c>
      <c r="C26" s="2">
        <v>28</v>
      </c>
      <c r="D26" s="2">
        <v>47</v>
      </c>
      <c r="E26" s="2">
        <v>20</v>
      </c>
      <c r="F26" s="2">
        <v>40</v>
      </c>
      <c r="G26" s="2">
        <v>21</v>
      </c>
      <c r="H26" s="2">
        <v>20</v>
      </c>
      <c r="I26" s="2">
        <v>29</v>
      </c>
      <c r="J26" s="2">
        <v>24</v>
      </c>
      <c r="K26" s="2">
        <v>34</v>
      </c>
      <c r="L26" s="2">
        <v>17</v>
      </c>
      <c r="M26" s="2">
        <v>26</v>
      </c>
      <c r="N26" s="2">
        <v>30</v>
      </c>
      <c r="O26" s="2">
        <v>30</v>
      </c>
      <c r="P26" s="2">
        <v>30</v>
      </c>
      <c r="Q26" s="2">
        <v>27</v>
      </c>
      <c r="R26" s="2">
        <v>21</v>
      </c>
      <c r="S26" s="2">
        <v>16</v>
      </c>
      <c r="T26" s="2">
        <v>12</v>
      </c>
      <c r="U26" s="2">
        <v>18</v>
      </c>
      <c r="V26" s="2">
        <v>26</v>
      </c>
      <c r="W26" s="2">
        <v>21</v>
      </c>
      <c r="X26" s="2">
        <v>10</v>
      </c>
    </row>
    <row r="27" spans="1:24" x14ac:dyDescent="0.35">
      <c r="A27" s="2" t="s">
        <v>59</v>
      </c>
      <c r="B27" s="2" t="s">
        <v>60</v>
      </c>
      <c r="C27" s="2">
        <v>2</v>
      </c>
      <c r="D27" s="2">
        <v>2</v>
      </c>
      <c r="E27" s="2">
        <v>3</v>
      </c>
      <c r="F27" s="2">
        <v>11</v>
      </c>
      <c r="G27" s="2">
        <v>3</v>
      </c>
      <c r="H27" s="2">
        <v>4</v>
      </c>
      <c r="I27" s="2">
        <v>4</v>
      </c>
      <c r="J27" s="2">
        <v>3</v>
      </c>
      <c r="K27" s="2">
        <v>5</v>
      </c>
      <c r="L27" s="2">
        <v>6</v>
      </c>
      <c r="M27" s="2">
        <v>5</v>
      </c>
      <c r="N27" s="2">
        <v>1</v>
      </c>
      <c r="O27" s="2">
        <v>3</v>
      </c>
      <c r="P27" s="2">
        <v>5</v>
      </c>
      <c r="Q27" s="2">
        <v>3</v>
      </c>
      <c r="R27" s="2">
        <v>6</v>
      </c>
      <c r="S27" s="2">
        <v>2</v>
      </c>
      <c r="T27" s="2">
        <v>3</v>
      </c>
      <c r="U27" s="2">
        <v>3</v>
      </c>
      <c r="V27" s="2">
        <v>4</v>
      </c>
      <c r="W27" s="2">
        <v>6</v>
      </c>
      <c r="X27" s="2">
        <v>5</v>
      </c>
    </row>
    <row r="28" spans="1:24" x14ac:dyDescent="0.35">
      <c r="A28" s="2" t="s">
        <v>61</v>
      </c>
      <c r="B28" s="2" t="s">
        <v>62</v>
      </c>
      <c r="C28" s="2">
        <v>118</v>
      </c>
      <c r="D28" s="2">
        <v>90</v>
      </c>
      <c r="E28" s="2">
        <v>96</v>
      </c>
      <c r="F28" s="2">
        <v>89</v>
      </c>
      <c r="G28" s="2">
        <v>84</v>
      </c>
      <c r="H28" s="2">
        <v>93</v>
      </c>
      <c r="I28" s="2">
        <v>109</v>
      </c>
      <c r="J28" s="2">
        <v>119</v>
      </c>
      <c r="K28" s="2">
        <v>125</v>
      </c>
      <c r="L28" s="2">
        <v>129</v>
      </c>
      <c r="M28" s="2">
        <v>79</v>
      </c>
      <c r="N28" s="2">
        <v>82</v>
      </c>
      <c r="O28" s="2">
        <v>97</v>
      </c>
      <c r="P28" s="2">
        <v>71</v>
      </c>
      <c r="Q28" s="2">
        <v>39</v>
      </c>
      <c r="R28" s="2">
        <v>53</v>
      </c>
      <c r="S28" s="2">
        <v>65</v>
      </c>
      <c r="T28" s="2">
        <v>57</v>
      </c>
      <c r="U28" s="2">
        <v>46</v>
      </c>
      <c r="V28" s="2">
        <v>49</v>
      </c>
      <c r="W28" s="2">
        <v>45</v>
      </c>
      <c r="X28" s="2">
        <v>49</v>
      </c>
    </row>
    <row r="29" spans="1:24" x14ac:dyDescent="0.35">
      <c r="A29" s="2" t="s">
        <v>63</v>
      </c>
      <c r="B29" s="2" t="s">
        <v>64</v>
      </c>
      <c r="C29" s="2">
        <v>1037</v>
      </c>
      <c r="D29" s="2">
        <v>814</v>
      </c>
      <c r="E29" s="2">
        <v>835</v>
      </c>
      <c r="F29" s="2">
        <v>927</v>
      </c>
      <c r="G29" s="2">
        <v>910</v>
      </c>
      <c r="H29" s="2">
        <v>1072</v>
      </c>
      <c r="I29" s="2">
        <v>1207</v>
      </c>
      <c r="J29" s="2">
        <v>1429</v>
      </c>
      <c r="K29" s="2">
        <v>1537</v>
      </c>
      <c r="L29" s="2">
        <v>1523</v>
      </c>
      <c r="M29" s="2">
        <v>1993</v>
      </c>
      <c r="N29" s="2">
        <v>1991</v>
      </c>
      <c r="O29" s="2">
        <v>2303</v>
      </c>
      <c r="P29" s="2">
        <v>2773</v>
      </c>
      <c r="Q29" s="2">
        <v>3094</v>
      </c>
      <c r="R29" s="2">
        <v>3171</v>
      </c>
      <c r="S29" s="2">
        <v>3253</v>
      </c>
      <c r="T29" s="2">
        <v>3755</v>
      </c>
      <c r="U29" s="2">
        <v>3750</v>
      </c>
      <c r="V29" s="2">
        <v>4060</v>
      </c>
      <c r="W29" s="2">
        <v>4362</v>
      </c>
      <c r="X29" s="2">
        <v>4387</v>
      </c>
    </row>
    <row r="30" spans="1:24" x14ac:dyDescent="0.35">
      <c r="A30" s="2" t="s">
        <v>65</v>
      </c>
      <c r="B30" s="2" t="s">
        <v>66</v>
      </c>
      <c r="C30" s="2">
        <v>21</v>
      </c>
      <c r="D30" s="2">
        <v>14</v>
      </c>
      <c r="E30" s="2">
        <v>13</v>
      </c>
      <c r="F30" s="2">
        <v>27</v>
      </c>
      <c r="G30" s="2">
        <v>25</v>
      </c>
      <c r="H30" s="2">
        <v>19</v>
      </c>
      <c r="I30" s="2">
        <v>20</v>
      </c>
      <c r="J30" s="2">
        <v>19</v>
      </c>
      <c r="K30" s="2">
        <v>24</v>
      </c>
      <c r="L30" s="2">
        <v>24</v>
      </c>
      <c r="M30" s="2">
        <v>3</v>
      </c>
      <c r="N30" s="2">
        <v>2</v>
      </c>
      <c r="O30" s="2">
        <v>5</v>
      </c>
      <c r="P30" s="2">
        <v>3</v>
      </c>
      <c r="Q30" s="2">
        <v>1</v>
      </c>
      <c r="R30" s="2">
        <v>6</v>
      </c>
      <c r="S30" s="2">
        <v>3</v>
      </c>
      <c r="T30" s="2">
        <v>6</v>
      </c>
      <c r="U30" s="2">
        <v>5</v>
      </c>
      <c r="V30" s="2">
        <v>6</v>
      </c>
      <c r="W30" s="2">
        <v>9</v>
      </c>
      <c r="X30" s="2">
        <v>6</v>
      </c>
    </row>
    <row r="31" spans="1:24" x14ac:dyDescent="0.35">
      <c r="A31" s="2" t="s">
        <v>67</v>
      </c>
      <c r="B31" s="2" t="s">
        <v>68</v>
      </c>
      <c r="C31" s="2">
        <v>2714</v>
      </c>
      <c r="D31" s="2">
        <v>2729</v>
      </c>
      <c r="E31" s="2">
        <v>3089</v>
      </c>
      <c r="F31" s="2">
        <v>2899</v>
      </c>
      <c r="G31" s="2">
        <v>3125</v>
      </c>
      <c r="H31" s="2">
        <v>3161</v>
      </c>
      <c r="I31" s="2">
        <v>3073</v>
      </c>
      <c r="J31" s="2">
        <v>3217</v>
      </c>
      <c r="K31" s="2">
        <v>2982</v>
      </c>
      <c r="L31" s="2">
        <v>2847</v>
      </c>
      <c r="M31" s="2">
        <v>2463</v>
      </c>
      <c r="N31" s="2">
        <v>2594</v>
      </c>
      <c r="O31" s="2">
        <v>2646</v>
      </c>
      <c r="P31" s="2">
        <v>2558</v>
      </c>
      <c r="Q31" s="2">
        <v>2411</v>
      </c>
      <c r="R31" s="2">
        <v>2256</v>
      </c>
      <c r="S31" s="2">
        <v>2378</v>
      </c>
      <c r="T31" s="2">
        <v>2723</v>
      </c>
      <c r="U31" s="2">
        <v>2453</v>
      </c>
      <c r="V31" s="2">
        <v>2967</v>
      </c>
      <c r="W31" s="2">
        <v>2510</v>
      </c>
      <c r="X31" s="2">
        <v>2588</v>
      </c>
    </row>
    <row r="32" spans="1:24" x14ac:dyDescent="0.35">
      <c r="A32" s="3" t="s">
        <v>69</v>
      </c>
      <c r="B32" s="3" t="s">
        <v>70</v>
      </c>
      <c r="C32" s="3">
        <v>83</v>
      </c>
      <c r="D32" s="3">
        <v>72</v>
      </c>
      <c r="E32" s="3">
        <v>83</v>
      </c>
      <c r="F32" s="3">
        <v>71</v>
      </c>
      <c r="G32" s="3">
        <v>91</v>
      </c>
      <c r="H32" s="3">
        <v>78</v>
      </c>
      <c r="I32" s="3">
        <v>74</v>
      </c>
      <c r="J32" s="3">
        <v>75</v>
      </c>
      <c r="K32" s="3">
        <v>100</v>
      </c>
      <c r="L32" s="3">
        <v>107</v>
      </c>
      <c r="M32" s="3">
        <v>100</v>
      </c>
      <c r="N32" s="3">
        <v>116</v>
      </c>
      <c r="O32" s="3">
        <v>99</v>
      </c>
      <c r="P32" s="3">
        <v>145</v>
      </c>
      <c r="Q32" s="3">
        <v>130</v>
      </c>
      <c r="R32" s="3">
        <v>128</v>
      </c>
      <c r="S32" s="3">
        <v>151</v>
      </c>
      <c r="T32" s="3">
        <v>123</v>
      </c>
      <c r="U32" s="3">
        <v>142</v>
      </c>
      <c r="V32" s="3">
        <v>145</v>
      </c>
      <c r="W32" s="3">
        <v>158</v>
      </c>
      <c r="X32" s="3">
        <v>184</v>
      </c>
    </row>
    <row r="33" spans="1:24" x14ac:dyDescent="0.35">
      <c r="A33" s="3"/>
      <c r="B33" s="3"/>
      <c r="C33" s="3"/>
      <c r="D33" s="3"/>
      <c r="E33" s="3"/>
      <c r="F33" s="3"/>
      <c r="G33" s="3"/>
      <c r="H33" s="3"/>
      <c r="I33" s="3"/>
      <c r="J33" s="3"/>
      <c r="K33" s="3"/>
      <c r="L33" s="3"/>
      <c r="M33" s="3"/>
      <c r="N33" s="3"/>
      <c r="O33" s="3"/>
      <c r="P33" s="3"/>
      <c r="Q33" s="3"/>
      <c r="R33" s="3"/>
      <c r="S33" s="3"/>
      <c r="T33" s="3"/>
      <c r="U33" s="3"/>
      <c r="V33" s="3"/>
      <c r="W33" s="3"/>
      <c r="X33" s="3"/>
    </row>
    <row r="34" spans="1:24" x14ac:dyDescent="0.35">
      <c r="A34" s="3"/>
      <c r="B34" s="3"/>
      <c r="C34" s="3"/>
      <c r="D34" s="3"/>
      <c r="E34" s="3"/>
      <c r="F34" s="3"/>
      <c r="G34" s="3"/>
      <c r="H34" s="3"/>
      <c r="I34" s="3"/>
      <c r="J34" s="3"/>
      <c r="K34" s="3"/>
      <c r="L34" s="3"/>
      <c r="M34" s="3"/>
      <c r="N34" s="3"/>
      <c r="O34" s="3"/>
      <c r="P34" s="3"/>
      <c r="Q34" s="3"/>
      <c r="R34" s="3"/>
      <c r="S34" s="3"/>
      <c r="T34" s="3"/>
      <c r="U34" s="3"/>
      <c r="V34" s="3"/>
      <c r="W34" s="3"/>
      <c r="X34" s="3"/>
    </row>
    <row r="35" spans="1:24" x14ac:dyDescent="0.35">
      <c r="A35" s="3" t="s">
        <v>724</v>
      </c>
      <c r="B35" s="2" t="s">
        <v>788</v>
      </c>
      <c r="C35" s="3"/>
      <c r="D35" s="3"/>
      <c r="E35" s="3"/>
      <c r="F35" s="3"/>
      <c r="G35" s="3"/>
      <c r="H35" s="3"/>
      <c r="I35" s="3"/>
      <c r="J35" s="3"/>
      <c r="K35" s="3"/>
      <c r="L35" s="3"/>
      <c r="M35" s="3"/>
      <c r="N35" s="3"/>
      <c r="O35" s="3"/>
      <c r="P35" s="3"/>
      <c r="Q35" s="3"/>
      <c r="R35" s="3"/>
      <c r="S35" s="3"/>
      <c r="T35" s="3"/>
      <c r="U35" s="3"/>
      <c r="V35" s="3"/>
      <c r="W35" s="3"/>
      <c r="X35" s="3"/>
    </row>
    <row r="37" spans="1:24" x14ac:dyDescent="0.35">
      <c r="A37" s="3" t="s">
        <v>118</v>
      </c>
    </row>
    <row r="39" spans="1:24" x14ac:dyDescent="0.35">
      <c r="A39" s="1" t="s">
        <v>12</v>
      </c>
      <c r="B39" s="1" t="s">
        <v>0</v>
      </c>
      <c r="C39" s="1">
        <v>2001</v>
      </c>
      <c r="D39" s="1">
        <v>2002</v>
      </c>
      <c r="E39" s="1">
        <v>2003</v>
      </c>
      <c r="F39" s="1">
        <v>2004</v>
      </c>
      <c r="G39" s="1">
        <v>2005</v>
      </c>
      <c r="H39" s="1">
        <v>2006</v>
      </c>
      <c r="I39" s="1">
        <v>2007</v>
      </c>
      <c r="J39" s="1">
        <v>2008</v>
      </c>
      <c r="K39" s="1">
        <v>2009</v>
      </c>
      <c r="L39" s="1">
        <v>2010</v>
      </c>
      <c r="M39" s="1">
        <v>2011</v>
      </c>
      <c r="N39" s="1">
        <v>2012</v>
      </c>
      <c r="O39" s="1">
        <v>2013</v>
      </c>
      <c r="P39" s="1">
        <v>2014</v>
      </c>
      <c r="Q39" s="1">
        <v>2015</v>
      </c>
      <c r="R39" s="1">
        <v>2016</v>
      </c>
      <c r="S39" s="1">
        <v>2017</v>
      </c>
      <c r="T39" s="1">
        <v>2018</v>
      </c>
      <c r="U39" s="1">
        <v>2019</v>
      </c>
      <c r="V39" s="1">
        <v>2020</v>
      </c>
      <c r="W39" s="1">
        <v>2021</v>
      </c>
      <c r="X39" s="1">
        <v>2022</v>
      </c>
    </row>
    <row r="40" spans="1:24" x14ac:dyDescent="0.35">
      <c r="A40" s="3" t="s">
        <v>13</v>
      </c>
      <c r="B40" s="3" t="s">
        <v>14</v>
      </c>
      <c r="C40" s="3"/>
      <c r="D40" s="3"/>
      <c r="E40" s="3"/>
      <c r="F40" s="3"/>
      <c r="G40" s="3"/>
      <c r="H40" s="3"/>
      <c r="I40" s="3"/>
      <c r="J40" s="3"/>
      <c r="K40" s="3"/>
      <c r="L40" s="3"/>
      <c r="M40" s="3"/>
      <c r="N40" s="3"/>
      <c r="O40" s="3">
        <v>11324</v>
      </c>
      <c r="P40" s="3">
        <v>12359</v>
      </c>
      <c r="Q40" s="3">
        <v>12995</v>
      </c>
      <c r="R40" s="3">
        <v>13063</v>
      </c>
      <c r="S40" s="3">
        <v>13245</v>
      </c>
      <c r="T40" s="3">
        <v>14443</v>
      </c>
      <c r="U40" s="3">
        <v>14256</v>
      </c>
      <c r="V40" s="3">
        <v>14981</v>
      </c>
      <c r="W40" s="3">
        <v>15334</v>
      </c>
      <c r="X40" s="3">
        <v>16765</v>
      </c>
    </row>
    <row r="41" spans="1:24" x14ac:dyDescent="0.35">
      <c r="A41" s="3" t="s">
        <v>15</v>
      </c>
      <c r="B41" s="3" t="s">
        <v>16</v>
      </c>
      <c r="C41" s="3"/>
      <c r="D41" s="3"/>
      <c r="E41" s="3"/>
      <c r="F41" s="3"/>
      <c r="G41" s="3"/>
      <c r="H41" s="3"/>
      <c r="I41" s="3"/>
      <c r="J41" s="3"/>
      <c r="K41" s="3"/>
      <c r="L41" s="3"/>
      <c r="M41" s="3"/>
      <c r="N41" s="3"/>
      <c r="O41" s="3">
        <v>1488</v>
      </c>
      <c r="P41" s="3">
        <v>1655</v>
      </c>
      <c r="Q41" s="3">
        <v>1532</v>
      </c>
      <c r="R41" s="3">
        <v>1551</v>
      </c>
      <c r="S41" s="3">
        <v>1457</v>
      </c>
      <c r="T41" s="3">
        <v>1458</v>
      </c>
      <c r="U41" s="3">
        <v>1404</v>
      </c>
      <c r="V41" s="3">
        <v>1121</v>
      </c>
      <c r="W41" s="3">
        <v>1220</v>
      </c>
      <c r="X41" s="3">
        <v>1213</v>
      </c>
    </row>
    <row r="42" spans="1:24" x14ac:dyDescent="0.35">
      <c r="A42" s="2" t="s">
        <v>17</v>
      </c>
      <c r="B42" s="2" t="s">
        <v>18</v>
      </c>
      <c r="O42" s="2">
        <v>301</v>
      </c>
      <c r="P42" s="2">
        <v>337</v>
      </c>
      <c r="Q42" s="2">
        <v>299</v>
      </c>
      <c r="R42" s="2">
        <v>250</v>
      </c>
      <c r="S42" s="2">
        <v>256</v>
      </c>
      <c r="T42" s="2">
        <v>215</v>
      </c>
      <c r="U42" s="2">
        <v>227</v>
      </c>
      <c r="V42" s="2">
        <v>184</v>
      </c>
      <c r="W42" s="2">
        <v>157</v>
      </c>
      <c r="X42" s="2">
        <v>174</v>
      </c>
    </row>
    <row r="43" spans="1:24" x14ac:dyDescent="0.35">
      <c r="A43" s="2" t="s">
        <v>19</v>
      </c>
      <c r="B43" s="2" t="s">
        <v>20</v>
      </c>
      <c r="O43" s="2">
        <v>94</v>
      </c>
      <c r="P43" s="2">
        <v>82</v>
      </c>
      <c r="Q43" s="2">
        <v>78</v>
      </c>
      <c r="R43" s="2">
        <v>79</v>
      </c>
      <c r="S43" s="2">
        <v>71</v>
      </c>
      <c r="T43" s="2">
        <v>55</v>
      </c>
      <c r="U43" s="2">
        <v>58</v>
      </c>
      <c r="V43" s="2">
        <v>61</v>
      </c>
      <c r="W43" s="2">
        <v>68</v>
      </c>
      <c r="X43" s="2">
        <v>51</v>
      </c>
    </row>
    <row r="44" spans="1:24" x14ac:dyDescent="0.35">
      <c r="A44" s="2" t="s">
        <v>21</v>
      </c>
      <c r="B44" s="2" t="s">
        <v>22</v>
      </c>
      <c r="O44" s="2">
        <v>231</v>
      </c>
      <c r="P44" s="2">
        <v>265</v>
      </c>
      <c r="Q44" s="2">
        <v>224</v>
      </c>
      <c r="R44" s="2">
        <v>210</v>
      </c>
      <c r="S44" s="2">
        <v>170</v>
      </c>
      <c r="T44" s="2">
        <v>153</v>
      </c>
      <c r="U44" s="2">
        <v>171</v>
      </c>
      <c r="V44" s="2">
        <v>130</v>
      </c>
      <c r="W44" s="2">
        <v>129</v>
      </c>
      <c r="X44" s="2">
        <v>157</v>
      </c>
    </row>
    <row r="45" spans="1:24" x14ac:dyDescent="0.35">
      <c r="A45" s="2" t="s">
        <v>23</v>
      </c>
      <c r="B45" s="2" t="s">
        <v>24</v>
      </c>
      <c r="O45" s="2">
        <v>10</v>
      </c>
      <c r="P45" s="2">
        <v>5</v>
      </c>
      <c r="Q45" s="2">
        <v>7</v>
      </c>
      <c r="R45" s="2">
        <v>5</v>
      </c>
      <c r="S45" s="2">
        <v>10</v>
      </c>
      <c r="T45" s="2">
        <v>9</v>
      </c>
      <c r="U45" s="2">
        <v>0</v>
      </c>
      <c r="V45" s="2">
        <v>11</v>
      </c>
      <c r="W45" s="2">
        <v>10</v>
      </c>
      <c r="X45" s="2">
        <v>12</v>
      </c>
    </row>
    <row r="46" spans="1:24" x14ac:dyDescent="0.35">
      <c r="A46" s="2" t="s">
        <v>25</v>
      </c>
      <c r="B46" s="2" t="s">
        <v>26</v>
      </c>
      <c r="O46" s="2">
        <v>565</v>
      </c>
      <c r="P46" s="2">
        <v>591</v>
      </c>
      <c r="Q46" s="2">
        <v>489</v>
      </c>
      <c r="R46" s="2">
        <v>475</v>
      </c>
      <c r="S46" s="2">
        <v>404</v>
      </c>
      <c r="T46" s="2">
        <v>361</v>
      </c>
      <c r="U46" s="2">
        <v>357</v>
      </c>
      <c r="V46" s="2">
        <v>248</v>
      </c>
      <c r="W46" s="2">
        <v>328</v>
      </c>
      <c r="X46" s="2">
        <v>309</v>
      </c>
    </row>
    <row r="47" spans="1:24" x14ac:dyDescent="0.35">
      <c r="A47" s="2" t="s">
        <v>27</v>
      </c>
      <c r="B47" s="2" t="s">
        <v>28</v>
      </c>
      <c r="O47" s="2">
        <v>11</v>
      </c>
      <c r="P47" s="2">
        <v>10</v>
      </c>
      <c r="Q47" s="2">
        <v>12</v>
      </c>
      <c r="R47" s="2">
        <v>7</v>
      </c>
      <c r="S47" s="2">
        <v>10</v>
      </c>
      <c r="T47" s="2">
        <v>14</v>
      </c>
      <c r="U47" s="2">
        <v>6</v>
      </c>
      <c r="V47" s="2">
        <v>9</v>
      </c>
      <c r="W47" s="2">
        <v>4</v>
      </c>
      <c r="X47" s="2">
        <v>11</v>
      </c>
    </row>
    <row r="48" spans="1:24" x14ac:dyDescent="0.35">
      <c r="A48" s="2" t="s">
        <v>29</v>
      </c>
      <c r="B48" s="2" t="s">
        <v>30</v>
      </c>
      <c r="O48" s="2">
        <v>15</v>
      </c>
      <c r="P48" s="2">
        <v>11</v>
      </c>
      <c r="Q48" s="2">
        <v>12</v>
      </c>
      <c r="R48" s="2">
        <v>7</v>
      </c>
      <c r="S48" s="2">
        <v>7</v>
      </c>
      <c r="T48" s="2">
        <v>10</v>
      </c>
      <c r="U48" s="2">
        <v>4</v>
      </c>
      <c r="V48" s="2">
        <v>3</v>
      </c>
      <c r="W48" s="2">
        <v>10</v>
      </c>
      <c r="X48" s="2">
        <v>5</v>
      </c>
    </row>
    <row r="49" spans="1:24" x14ac:dyDescent="0.35">
      <c r="A49" s="2" t="s">
        <v>31</v>
      </c>
      <c r="B49" s="2" t="s">
        <v>32</v>
      </c>
      <c r="O49" s="2">
        <v>11</v>
      </c>
      <c r="P49" s="2">
        <v>10</v>
      </c>
      <c r="Q49" s="2">
        <v>9</v>
      </c>
      <c r="R49" s="2">
        <v>11</v>
      </c>
      <c r="S49" s="2">
        <v>12</v>
      </c>
      <c r="T49" s="2">
        <v>6</v>
      </c>
      <c r="U49" s="2">
        <v>7</v>
      </c>
      <c r="V49" s="2">
        <v>4</v>
      </c>
      <c r="W49" s="2">
        <v>6</v>
      </c>
      <c r="X49" s="2">
        <v>5</v>
      </c>
    </row>
    <row r="50" spans="1:24" x14ac:dyDescent="0.35">
      <c r="A50" s="2" t="s">
        <v>33</v>
      </c>
      <c r="B50" s="2" t="s">
        <v>34</v>
      </c>
      <c r="O50" s="2">
        <v>215</v>
      </c>
      <c r="P50" s="2">
        <v>312</v>
      </c>
      <c r="Q50" s="2">
        <v>382</v>
      </c>
      <c r="R50" s="2">
        <v>465</v>
      </c>
      <c r="S50" s="2">
        <v>498</v>
      </c>
      <c r="T50" s="2">
        <v>605</v>
      </c>
      <c r="U50" s="2">
        <v>552</v>
      </c>
      <c r="V50" s="2">
        <v>450</v>
      </c>
      <c r="W50" s="2">
        <v>495</v>
      </c>
      <c r="X50" s="2">
        <v>464</v>
      </c>
    </row>
    <row r="51" spans="1:24" x14ac:dyDescent="0.35">
      <c r="A51" s="2" t="s">
        <v>35</v>
      </c>
      <c r="B51" s="2" t="s">
        <v>36</v>
      </c>
      <c r="O51" s="2">
        <v>17</v>
      </c>
      <c r="P51" s="2">
        <v>17</v>
      </c>
      <c r="Q51" s="2">
        <v>13</v>
      </c>
      <c r="R51" s="2">
        <v>17</v>
      </c>
      <c r="S51" s="2">
        <v>12</v>
      </c>
      <c r="T51" s="2">
        <v>7</v>
      </c>
      <c r="U51" s="2">
        <v>10</v>
      </c>
      <c r="V51" s="2">
        <v>13</v>
      </c>
      <c r="W51" s="2">
        <v>9</v>
      </c>
      <c r="X51" s="2">
        <v>18</v>
      </c>
    </row>
    <row r="52" spans="1:24" x14ac:dyDescent="0.35">
      <c r="A52" s="2" t="s">
        <v>37</v>
      </c>
      <c r="B52" s="2" t="s">
        <v>38</v>
      </c>
      <c r="O52" s="2">
        <v>18</v>
      </c>
      <c r="P52" s="2">
        <v>15</v>
      </c>
      <c r="Q52" s="2">
        <v>7</v>
      </c>
      <c r="R52" s="2">
        <v>25</v>
      </c>
      <c r="S52" s="2">
        <v>7</v>
      </c>
      <c r="T52" s="2">
        <v>23</v>
      </c>
      <c r="U52" s="2">
        <v>12</v>
      </c>
      <c r="V52" s="2">
        <v>8</v>
      </c>
      <c r="W52" s="2">
        <v>4</v>
      </c>
      <c r="X52" s="2">
        <v>7</v>
      </c>
    </row>
    <row r="53" spans="1:24" x14ac:dyDescent="0.35">
      <c r="A53" s="2" t="s">
        <v>39</v>
      </c>
      <c r="B53" s="2" t="s">
        <v>40</v>
      </c>
      <c r="O53" s="2">
        <v>0</v>
      </c>
      <c r="P53" s="2">
        <v>0</v>
      </c>
      <c r="Q53" s="2">
        <v>0</v>
      </c>
      <c r="R53" s="2">
        <v>0</v>
      </c>
      <c r="S53" s="2">
        <v>0</v>
      </c>
      <c r="T53" s="2">
        <v>0</v>
      </c>
      <c r="U53" s="2">
        <v>0</v>
      </c>
      <c r="V53" s="2">
        <v>0</v>
      </c>
      <c r="W53" s="2">
        <v>0</v>
      </c>
      <c r="X53" s="2">
        <v>0</v>
      </c>
    </row>
    <row r="54" spans="1:24" x14ac:dyDescent="0.35">
      <c r="A54" s="3" t="s">
        <v>41</v>
      </c>
      <c r="B54" s="3" t="s">
        <v>42</v>
      </c>
      <c r="C54" s="3"/>
      <c r="D54" s="3"/>
      <c r="E54" s="3"/>
      <c r="F54" s="3"/>
      <c r="G54" s="3"/>
      <c r="H54" s="3"/>
      <c r="I54" s="3"/>
      <c r="J54" s="3"/>
      <c r="K54" s="3"/>
      <c r="L54" s="3"/>
      <c r="M54" s="3"/>
      <c r="N54" s="3"/>
      <c r="O54" s="3">
        <v>9746</v>
      </c>
      <c r="P54" s="3">
        <v>10563</v>
      </c>
      <c r="Q54" s="3">
        <v>11337</v>
      </c>
      <c r="R54" s="3">
        <v>11394</v>
      </c>
      <c r="S54" s="3">
        <v>11647</v>
      </c>
      <c r="T54" s="3">
        <v>12864</v>
      </c>
      <c r="U54" s="3">
        <v>12718</v>
      </c>
      <c r="V54" s="3">
        <v>13722</v>
      </c>
      <c r="W54" s="3">
        <v>13963</v>
      </c>
      <c r="X54" s="3">
        <v>15382</v>
      </c>
    </row>
    <row r="55" spans="1:24" x14ac:dyDescent="0.35">
      <c r="A55" s="2" t="s">
        <v>43</v>
      </c>
      <c r="B55" s="2" t="s">
        <v>44</v>
      </c>
      <c r="O55" s="2">
        <v>3947</v>
      </c>
      <c r="P55" s="2">
        <v>4295</v>
      </c>
      <c r="Q55" s="2">
        <v>5100</v>
      </c>
      <c r="R55" s="2">
        <v>5209</v>
      </c>
      <c r="S55" s="2">
        <v>5292</v>
      </c>
      <c r="T55" s="2">
        <v>5791</v>
      </c>
      <c r="U55" s="2">
        <v>5866</v>
      </c>
      <c r="V55" s="2">
        <v>6103</v>
      </c>
      <c r="W55" s="2">
        <v>6457</v>
      </c>
      <c r="X55" s="2">
        <v>7682</v>
      </c>
    </row>
    <row r="56" spans="1:24" x14ac:dyDescent="0.35">
      <c r="A56" s="2" t="s">
        <v>45</v>
      </c>
      <c r="B56" s="2" t="s">
        <v>46</v>
      </c>
      <c r="O56" s="2">
        <v>93</v>
      </c>
      <c r="P56" s="2">
        <v>122</v>
      </c>
      <c r="Q56" s="2">
        <v>123</v>
      </c>
      <c r="R56" s="2">
        <v>86</v>
      </c>
      <c r="S56" s="2">
        <v>88</v>
      </c>
      <c r="T56" s="2">
        <v>73</v>
      </c>
      <c r="U56" s="2">
        <v>91</v>
      </c>
      <c r="V56" s="2">
        <v>77</v>
      </c>
      <c r="W56" s="2">
        <v>90</v>
      </c>
      <c r="X56" s="2">
        <v>83</v>
      </c>
    </row>
    <row r="57" spans="1:24" x14ac:dyDescent="0.35">
      <c r="A57" s="2" t="s">
        <v>47</v>
      </c>
      <c r="B57" s="2" t="s">
        <v>48</v>
      </c>
      <c r="O57" s="2">
        <v>30</v>
      </c>
      <c r="P57" s="2">
        <v>21</v>
      </c>
      <c r="Q57" s="2">
        <v>25</v>
      </c>
      <c r="R57" s="2">
        <v>17</v>
      </c>
      <c r="S57" s="2">
        <v>23</v>
      </c>
      <c r="T57" s="2">
        <v>17</v>
      </c>
      <c r="U57" s="2">
        <v>25</v>
      </c>
      <c r="V57" s="2">
        <v>23</v>
      </c>
      <c r="W57" s="2">
        <v>26</v>
      </c>
      <c r="X57" s="2">
        <v>25</v>
      </c>
    </row>
    <row r="58" spans="1:24" x14ac:dyDescent="0.35">
      <c r="A58" s="2" t="s">
        <v>49</v>
      </c>
      <c r="B58" s="2" t="s">
        <v>50</v>
      </c>
      <c r="O58" s="2">
        <v>192</v>
      </c>
      <c r="P58" s="2">
        <v>215</v>
      </c>
      <c r="Q58" s="2">
        <v>207</v>
      </c>
      <c r="R58" s="2">
        <v>217</v>
      </c>
      <c r="S58" s="2">
        <v>173</v>
      </c>
      <c r="T58" s="2">
        <v>188</v>
      </c>
      <c r="U58" s="2">
        <v>159</v>
      </c>
      <c r="V58" s="2">
        <v>181</v>
      </c>
      <c r="W58" s="2">
        <v>196</v>
      </c>
      <c r="X58" s="2">
        <v>226</v>
      </c>
    </row>
    <row r="59" spans="1:24" x14ac:dyDescent="0.35">
      <c r="A59" s="2" t="s">
        <v>51</v>
      </c>
      <c r="B59" s="2" t="s">
        <v>52</v>
      </c>
      <c r="O59" s="2">
        <v>530</v>
      </c>
      <c r="P59" s="2">
        <v>550</v>
      </c>
      <c r="Q59" s="2">
        <v>481</v>
      </c>
      <c r="R59" s="2">
        <v>554</v>
      </c>
      <c r="S59" s="2">
        <v>561</v>
      </c>
      <c r="T59" s="2">
        <v>552</v>
      </c>
      <c r="U59" s="2">
        <v>516</v>
      </c>
      <c r="V59" s="2">
        <v>478</v>
      </c>
      <c r="W59" s="2">
        <v>517</v>
      </c>
      <c r="X59" s="2">
        <v>600</v>
      </c>
    </row>
    <row r="60" spans="1:24" x14ac:dyDescent="0.35">
      <c r="A60" s="2" t="s">
        <v>53</v>
      </c>
      <c r="B60" s="2" t="s">
        <v>54</v>
      </c>
      <c r="O60" s="2">
        <v>12</v>
      </c>
      <c r="P60" s="2">
        <v>21</v>
      </c>
      <c r="Q60" s="2">
        <v>26</v>
      </c>
      <c r="R60" s="2">
        <v>15</v>
      </c>
      <c r="S60" s="2">
        <v>19</v>
      </c>
      <c r="T60" s="2">
        <v>17</v>
      </c>
      <c r="U60" s="2">
        <v>17</v>
      </c>
      <c r="V60" s="2">
        <v>14</v>
      </c>
      <c r="W60" s="2">
        <v>17</v>
      </c>
      <c r="X60" s="2">
        <v>17</v>
      </c>
    </row>
    <row r="61" spans="1:24" x14ac:dyDescent="0.35">
      <c r="A61" s="2" t="s">
        <v>55</v>
      </c>
      <c r="B61" s="2" t="s">
        <v>56</v>
      </c>
      <c r="O61" s="2">
        <v>237</v>
      </c>
      <c r="P61" s="2">
        <v>215</v>
      </c>
      <c r="Q61" s="2">
        <v>196</v>
      </c>
      <c r="R61" s="2">
        <v>229</v>
      </c>
      <c r="S61" s="2">
        <v>202</v>
      </c>
      <c r="T61" s="2">
        <v>182</v>
      </c>
      <c r="U61" s="2">
        <v>186</v>
      </c>
      <c r="V61" s="2">
        <v>169</v>
      </c>
      <c r="W61" s="2">
        <v>172</v>
      </c>
      <c r="X61" s="2">
        <v>166</v>
      </c>
    </row>
    <row r="62" spans="1:24" x14ac:dyDescent="0.35">
      <c r="A62" s="2" t="s">
        <v>57</v>
      </c>
      <c r="B62" s="2" t="s">
        <v>58</v>
      </c>
      <c r="O62" s="2">
        <v>29</v>
      </c>
      <c r="P62" s="2">
        <v>30</v>
      </c>
      <c r="Q62" s="2">
        <v>25</v>
      </c>
      <c r="R62" s="2">
        <v>18</v>
      </c>
      <c r="S62" s="2">
        <v>15</v>
      </c>
      <c r="T62" s="2">
        <v>12</v>
      </c>
      <c r="U62" s="2">
        <v>18</v>
      </c>
      <c r="V62" s="2">
        <v>25</v>
      </c>
      <c r="W62" s="2">
        <v>20</v>
      </c>
      <c r="X62" s="2">
        <v>10</v>
      </c>
    </row>
    <row r="63" spans="1:24" x14ac:dyDescent="0.35">
      <c r="A63" s="2" t="s">
        <v>59</v>
      </c>
      <c r="B63" s="2" t="s">
        <v>60</v>
      </c>
      <c r="O63" s="2">
        <v>3</v>
      </c>
      <c r="P63" s="2">
        <v>4</v>
      </c>
      <c r="Q63" s="2">
        <v>3</v>
      </c>
      <c r="R63" s="2">
        <v>6</v>
      </c>
      <c r="S63" s="2">
        <v>2</v>
      </c>
      <c r="T63" s="2">
        <v>3</v>
      </c>
      <c r="U63" s="2">
        <v>2</v>
      </c>
      <c r="V63" s="2">
        <v>4</v>
      </c>
      <c r="W63" s="2">
        <v>6</v>
      </c>
      <c r="X63" s="2">
        <v>4</v>
      </c>
    </row>
    <row r="64" spans="1:24" x14ac:dyDescent="0.35">
      <c r="A64" s="2" t="s">
        <v>61</v>
      </c>
      <c r="B64" s="2" t="s">
        <v>62</v>
      </c>
      <c r="O64" s="2">
        <v>91</v>
      </c>
      <c r="P64" s="2">
        <v>64</v>
      </c>
      <c r="Q64" s="2">
        <v>36</v>
      </c>
      <c r="R64" s="2">
        <v>48</v>
      </c>
      <c r="S64" s="2">
        <v>63</v>
      </c>
      <c r="T64" s="2">
        <v>53</v>
      </c>
      <c r="U64" s="2">
        <v>41</v>
      </c>
      <c r="V64" s="2">
        <v>46</v>
      </c>
      <c r="W64" s="2">
        <v>36</v>
      </c>
      <c r="X64" s="2">
        <v>41</v>
      </c>
    </row>
    <row r="65" spans="1:24" x14ac:dyDescent="0.35">
      <c r="A65" s="2" t="s">
        <v>63</v>
      </c>
      <c r="B65" s="2" t="s">
        <v>64</v>
      </c>
      <c r="O65" s="2">
        <v>2136</v>
      </c>
      <c r="P65" s="2">
        <v>2626</v>
      </c>
      <c r="Q65" s="2">
        <v>2885</v>
      </c>
      <c r="R65" s="2">
        <v>2918</v>
      </c>
      <c r="S65" s="2">
        <v>3030</v>
      </c>
      <c r="T65" s="2">
        <v>3465</v>
      </c>
      <c r="U65" s="2">
        <v>3538</v>
      </c>
      <c r="V65" s="2">
        <v>3848</v>
      </c>
      <c r="W65" s="2">
        <v>4078</v>
      </c>
      <c r="X65" s="2">
        <v>4112</v>
      </c>
    </row>
    <row r="66" spans="1:24" x14ac:dyDescent="0.35">
      <c r="A66" s="2" t="s">
        <v>65</v>
      </c>
      <c r="B66" s="2" t="s">
        <v>66</v>
      </c>
      <c r="O66" s="2">
        <v>4</v>
      </c>
      <c r="P66" s="2">
        <v>3</v>
      </c>
      <c r="Q66" s="2">
        <v>1</v>
      </c>
      <c r="R66" s="2">
        <v>6</v>
      </c>
      <c r="S66" s="2">
        <v>3</v>
      </c>
      <c r="T66" s="2">
        <v>6</v>
      </c>
      <c r="U66" s="2">
        <v>5</v>
      </c>
      <c r="V66" s="2">
        <v>6</v>
      </c>
      <c r="W66" s="2">
        <v>9</v>
      </c>
      <c r="X66" s="2">
        <v>6</v>
      </c>
    </row>
    <row r="67" spans="1:24" x14ac:dyDescent="0.35">
      <c r="A67" s="2" t="s">
        <v>67</v>
      </c>
      <c r="B67" s="2" t="s">
        <v>68</v>
      </c>
      <c r="O67" s="2">
        <v>2442</v>
      </c>
      <c r="P67" s="2">
        <v>2397</v>
      </c>
      <c r="Q67" s="2">
        <v>2229</v>
      </c>
      <c r="R67" s="2">
        <v>2071</v>
      </c>
      <c r="S67" s="2">
        <v>2176</v>
      </c>
      <c r="T67" s="2">
        <v>2505</v>
      </c>
      <c r="U67" s="2">
        <v>2254</v>
      </c>
      <c r="V67" s="2">
        <v>2748</v>
      </c>
      <c r="W67" s="2">
        <v>2339</v>
      </c>
      <c r="X67" s="2">
        <v>2410</v>
      </c>
    </row>
    <row r="68" spans="1:24" x14ac:dyDescent="0.35">
      <c r="A68" s="3" t="s">
        <v>69</v>
      </c>
      <c r="B68" s="3" t="s">
        <v>70</v>
      </c>
      <c r="C68" s="3"/>
      <c r="D68" s="3"/>
      <c r="E68" s="3"/>
      <c r="F68" s="3"/>
      <c r="G68" s="3"/>
      <c r="H68" s="3"/>
      <c r="I68" s="3"/>
      <c r="J68" s="3"/>
      <c r="K68" s="3"/>
      <c r="L68" s="3"/>
      <c r="M68" s="3"/>
      <c r="N68" s="3"/>
      <c r="O68" s="3">
        <v>90</v>
      </c>
      <c r="P68" s="3">
        <v>141</v>
      </c>
      <c r="Q68" s="3">
        <v>126</v>
      </c>
      <c r="R68" s="3">
        <v>118</v>
      </c>
      <c r="S68" s="3">
        <v>141</v>
      </c>
      <c r="T68" s="3">
        <v>121</v>
      </c>
      <c r="U68" s="3">
        <v>134</v>
      </c>
      <c r="V68" s="3">
        <v>138</v>
      </c>
      <c r="W68" s="3">
        <v>151</v>
      </c>
      <c r="X68" s="3">
        <v>170</v>
      </c>
    </row>
    <row r="71" spans="1:24" x14ac:dyDescent="0.35">
      <c r="A71" s="3" t="s">
        <v>785</v>
      </c>
      <c r="B71" s="150" t="s">
        <v>742</v>
      </c>
    </row>
    <row r="73" spans="1:24" x14ac:dyDescent="0.35">
      <c r="A73" s="3" t="s">
        <v>119</v>
      </c>
    </row>
    <row r="75" spans="1:24" x14ac:dyDescent="0.35">
      <c r="A75" s="1" t="s">
        <v>12</v>
      </c>
      <c r="B75" s="1" t="s">
        <v>0</v>
      </c>
      <c r="C75" s="1">
        <v>2001</v>
      </c>
      <c r="D75" s="1">
        <v>2002</v>
      </c>
      <c r="E75" s="1">
        <v>2003</v>
      </c>
      <c r="F75" s="1">
        <v>2004</v>
      </c>
      <c r="G75" s="1">
        <v>2005</v>
      </c>
      <c r="H75" s="1">
        <v>2006</v>
      </c>
      <c r="I75" s="1">
        <v>2007</v>
      </c>
      <c r="J75" s="1">
        <v>2008</v>
      </c>
      <c r="K75" s="1">
        <v>2009</v>
      </c>
      <c r="L75" s="1">
        <v>2010</v>
      </c>
      <c r="M75" s="1">
        <v>2011</v>
      </c>
      <c r="N75" s="1">
        <v>2012</v>
      </c>
      <c r="O75" s="1">
        <v>2013</v>
      </c>
      <c r="P75" s="1">
        <v>2014</v>
      </c>
      <c r="Q75" s="1">
        <v>2015</v>
      </c>
      <c r="R75" s="1">
        <v>2016</v>
      </c>
      <c r="S75" s="1">
        <v>2017</v>
      </c>
      <c r="T75" s="1">
        <v>2018</v>
      </c>
      <c r="U75" s="1">
        <v>2019</v>
      </c>
      <c r="V75" s="1">
        <v>2020</v>
      </c>
      <c r="W75" s="1">
        <v>2021</v>
      </c>
      <c r="X75" s="1">
        <v>2022</v>
      </c>
    </row>
    <row r="76" spans="1:24" x14ac:dyDescent="0.35">
      <c r="A76" s="3" t="s">
        <v>13</v>
      </c>
      <c r="B76" s="3" t="s">
        <v>14</v>
      </c>
      <c r="C76" s="3"/>
      <c r="D76" s="3"/>
      <c r="E76" s="3"/>
      <c r="F76" s="3"/>
      <c r="G76" s="3"/>
      <c r="H76" s="3"/>
      <c r="I76" s="3"/>
      <c r="J76" s="3"/>
      <c r="K76" s="3"/>
      <c r="L76" s="3"/>
      <c r="M76" s="3"/>
      <c r="N76" s="3"/>
      <c r="O76" s="3">
        <v>844</v>
      </c>
      <c r="P76" s="3">
        <v>824</v>
      </c>
      <c r="Q76" s="3">
        <v>907</v>
      </c>
      <c r="R76" s="3">
        <v>1032</v>
      </c>
      <c r="S76" s="3">
        <v>925</v>
      </c>
      <c r="T76" s="3">
        <v>976</v>
      </c>
      <c r="U76" s="3">
        <v>922</v>
      </c>
      <c r="V76" s="3">
        <v>874</v>
      </c>
      <c r="W76" s="3">
        <v>1004</v>
      </c>
      <c r="X76" s="3">
        <v>1206</v>
      </c>
    </row>
    <row r="77" spans="1:24" x14ac:dyDescent="0.35">
      <c r="A77" s="3" t="s">
        <v>15</v>
      </c>
      <c r="B77" s="3" t="s">
        <v>16</v>
      </c>
      <c r="C77" s="3"/>
      <c r="D77" s="3"/>
      <c r="E77" s="3"/>
      <c r="F77" s="3"/>
      <c r="G77" s="3"/>
      <c r="H77" s="3"/>
      <c r="I77" s="3"/>
      <c r="J77" s="3"/>
      <c r="K77" s="3"/>
      <c r="L77" s="3"/>
      <c r="M77" s="3"/>
      <c r="N77" s="3"/>
      <c r="O77" s="3">
        <v>95</v>
      </c>
      <c r="P77" s="3">
        <v>107</v>
      </c>
      <c r="Q77" s="3">
        <v>110</v>
      </c>
      <c r="R77" s="3">
        <v>127</v>
      </c>
      <c r="S77" s="3">
        <v>104</v>
      </c>
      <c r="T77" s="3">
        <v>100</v>
      </c>
      <c r="U77" s="3">
        <v>99</v>
      </c>
      <c r="V77" s="3">
        <v>69</v>
      </c>
      <c r="W77" s="3">
        <v>75</v>
      </c>
      <c r="X77" s="3">
        <v>84</v>
      </c>
    </row>
    <row r="78" spans="1:24" x14ac:dyDescent="0.35">
      <c r="A78" s="2" t="s">
        <v>17</v>
      </c>
      <c r="B78" s="2" t="s">
        <v>18</v>
      </c>
      <c r="O78" s="2">
        <v>16</v>
      </c>
      <c r="P78" s="2">
        <v>14</v>
      </c>
      <c r="Q78" s="2">
        <v>18</v>
      </c>
      <c r="R78" s="2">
        <v>19</v>
      </c>
      <c r="S78" s="2">
        <v>14</v>
      </c>
      <c r="T78" s="2">
        <v>12</v>
      </c>
      <c r="U78" s="2">
        <v>9</v>
      </c>
      <c r="V78" s="2">
        <v>19</v>
      </c>
      <c r="W78" s="2">
        <v>12</v>
      </c>
      <c r="X78" s="2">
        <v>7</v>
      </c>
    </row>
    <row r="79" spans="1:24" x14ac:dyDescent="0.35">
      <c r="A79" s="2" t="s">
        <v>19</v>
      </c>
      <c r="B79" s="2" t="s">
        <v>20</v>
      </c>
      <c r="O79" s="2">
        <v>5</v>
      </c>
      <c r="P79" s="2">
        <v>5</v>
      </c>
      <c r="Q79" s="2">
        <v>3</v>
      </c>
      <c r="R79" s="2">
        <v>2</v>
      </c>
      <c r="S79" s="2">
        <v>3</v>
      </c>
      <c r="T79" s="2">
        <v>3</v>
      </c>
      <c r="U79" s="2">
        <v>3</v>
      </c>
      <c r="V79" s="2">
        <v>4</v>
      </c>
      <c r="W79" s="2">
        <v>3</v>
      </c>
      <c r="X79" s="2">
        <v>2</v>
      </c>
    </row>
    <row r="80" spans="1:24" x14ac:dyDescent="0.35">
      <c r="A80" s="2" t="s">
        <v>21</v>
      </c>
      <c r="B80" s="2" t="s">
        <v>22</v>
      </c>
      <c r="O80" s="2">
        <v>14</v>
      </c>
      <c r="P80" s="2">
        <v>14</v>
      </c>
      <c r="Q80" s="2">
        <v>16</v>
      </c>
      <c r="R80" s="2">
        <v>6</v>
      </c>
      <c r="S80" s="2">
        <v>6</v>
      </c>
      <c r="T80" s="2">
        <v>9</v>
      </c>
      <c r="U80" s="2">
        <v>14</v>
      </c>
      <c r="V80" s="2">
        <v>4</v>
      </c>
      <c r="W80" s="2">
        <v>13</v>
      </c>
      <c r="X80" s="2">
        <v>17</v>
      </c>
    </row>
    <row r="81" spans="1:24" x14ac:dyDescent="0.35">
      <c r="A81" s="2" t="s">
        <v>23</v>
      </c>
      <c r="B81" s="2" t="s">
        <v>24</v>
      </c>
      <c r="O81" s="2">
        <v>1</v>
      </c>
      <c r="P81" s="2">
        <v>0</v>
      </c>
      <c r="Q81" s="2">
        <v>0</v>
      </c>
      <c r="R81" s="2">
        <v>0</v>
      </c>
      <c r="S81" s="2">
        <v>1</v>
      </c>
      <c r="T81" s="2">
        <v>1</v>
      </c>
      <c r="U81" s="2">
        <v>0</v>
      </c>
      <c r="V81" s="2">
        <v>0</v>
      </c>
      <c r="W81" s="2">
        <v>0</v>
      </c>
      <c r="X81" s="2">
        <v>0</v>
      </c>
    </row>
    <row r="82" spans="1:24" x14ac:dyDescent="0.35">
      <c r="A82" s="2" t="s">
        <v>25</v>
      </c>
      <c r="B82" s="2" t="s">
        <v>26</v>
      </c>
      <c r="O82" s="2">
        <v>34</v>
      </c>
      <c r="P82" s="2">
        <v>43</v>
      </c>
      <c r="Q82" s="2">
        <v>37</v>
      </c>
      <c r="R82" s="2">
        <v>28</v>
      </c>
      <c r="S82" s="2">
        <v>30</v>
      </c>
      <c r="T82" s="2">
        <v>27</v>
      </c>
      <c r="U82" s="2">
        <v>30</v>
      </c>
      <c r="V82" s="2">
        <v>23</v>
      </c>
      <c r="W82" s="2">
        <v>19</v>
      </c>
      <c r="X82" s="2">
        <v>22</v>
      </c>
    </row>
    <row r="83" spans="1:24" x14ac:dyDescent="0.35">
      <c r="A83" s="2" t="s">
        <v>27</v>
      </c>
      <c r="B83" s="2" t="s">
        <v>28</v>
      </c>
      <c r="O83" s="2">
        <v>0</v>
      </c>
      <c r="P83" s="2">
        <v>1</v>
      </c>
      <c r="Q83" s="2">
        <v>0</v>
      </c>
      <c r="R83" s="2">
        <v>0</v>
      </c>
      <c r="S83" s="2">
        <v>2</v>
      </c>
      <c r="T83" s="2">
        <v>0</v>
      </c>
      <c r="U83" s="2">
        <v>0</v>
      </c>
      <c r="V83" s="2">
        <v>1</v>
      </c>
      <c r="W83" s="2">
        <v>0</v>
      </c>
      <c r="X83" s="2">
        <v>0</v>
      </c>
    </row>
    <row r="84" spans="1:24" x14ac:dyDescent="0.35">
      <c r="A84" s="2" t="s">
        <v>29</v>
      </c>
      <c r="B84" s="2" t="s">
        <v>30</v>
      </c>
      <c r="O84" s="2">
        <v>0</v>
      </c>
      <c r="P84" s="2">
        <v>0</v>
      </c>
      <c r="Q84" s="2">
        <v>2</v>
      </c>
      <c r="R84" s="2">
        <v>0</v>
      </c>
      <c r="S84" s="2">
        <v>0</v>
      </c>
      <c r="T84" s="2">
        <v>0</v>
      </c>
      <c r="U84" s="2">
        <v>0</v>
      </c>
      <c r="V84" s="2">
        <v>0</v>
      </c>
      <c r="W84" s="2">
        <v>1</v>
      </c>
      <c r="X84" s="2">
        <v>1</v>
      </c>
    </row>
    <row r="85" spans="1:24" x14ac:dyDescent="0.35">
      <c r="A85" s="2" t="s">
        <v>31</v>
      </c>
      <c r="B85" s="2" t="s">
        <v>32</v>
      </c>
      <c r="O85" s="2">
        <v>0</v>
      </c>
      <c r="P85" s="2">
        <v>0</v>
      </c>
      <c r="Q85" s="2">
        <v>1</v>
      </c>
      <c r="R85" s="2">
        <v>1</v>
      </c>
      <c r="S85" s="2">
        <v>0</v>
      </c>
      <c r="T85" s="2">
        <v>0</v>
      </c>
      <c r="U85" s="2">
        <v>1</v>
      </c>
      <c r="V85" s="2">
        <v>0</v>
      </c>
      <c r="W85" s="2">
        <v>0</v>
      </c>
      <c r="X85" s="2">
        <v>1</v>
      </c>
    </row>
    <row r="86" spans="1:24" x14ac:dyDescent="0.35">
      <c r="A86" s="2" t="s">
        <v>33</v>
      </c>
      <c r="B86" s="2" t="s">
        <v>34</v>
      </c>
      <c r="O86" s="2">
        <v>25</v>
      </c>
      <c r="P86" s="2">
        <v>27</v>
      </c>
      <c r="Q86" s="2">
        <v>29</v>
      </c>
      <c r="R86" s="2">
        <v>69</v>
      </c>
      <c r="S86" s="2">
        <v>46</v>
      </c>
      <c r="T86" s="2">
        <v>47</v>
      </c>
      <c r="U86" s="2">
        <v>40</v>
      </c>
      <c r="V86" s="2">
        <v>18</v>
      </c>
      <c r="W86" s="2">
        <v>25</v>
      </c>
      <c r="X86" s="2">
        <v>32</v>
      </c>
    </row>
    <row r="87" spans="1:24" x14ac:dyDescent="0.35">
      <c r="A87" s="2" t="s">
        <v>35</v>
      </c>
      <c r="B87" s="2" t="s">
        <v>36</v>
      </c>
      <c r="O87" s="2">
        <v>0</v>
      </c>
      <c r="P87" s="2">
        <v>1</v>
      </c>
      <c r="Q87" s="2">
        <v>3</v>
      </c>
      <c r="R87" s="2">
        <v>1</v>
      </c>
      <c r="S87" s="2">
        <v>2</v>
      </c>
      <c r="T87" s="2">
        <v>1</v>
      </c>
      <c r="U87" s="2">
        <v>0</v>
      </c>
      <c r="V87" s="2">
        <v>0</v>
      </c>
      <c r="W87" s="2">
        <v>1</v>
      </c>
      <c r="X87" s="2">
        <v>2</v>
      </c>
    </row>
    <row r="88" spans="1:24" x14ac:dyDescent="0.35">
      <c r="A88" s="2" t="s">
        <v>37</v>
      </c>
      <c r="B88" s="2" t="s">
        <v>38</v>
      </c>
      <c r="O88" s="2">
        <v>0</v>
      </c>
      <c r="P88" s="2">
        <v>2</v>
      </c>
      <c r="Q88" s="2">
        <v>1</v>
      </c>
      <c r="R88" s="2">
        <v>1</v>
      </c>
      <c r="S88" s="2">
        <v>0</v>
      </c>
      <c r="T88" s="2">
        <v>0</v>
      </c>
      <c r="U88" s="2">
        <v>2</v>
      </c>
      <c r="V88" s="2">
        <v>0</v>
      </c>
      <c r="W88" s="2">
        <v>1</v>
      </c>
      <c r="X88" s="2">
        <v>0</v>
      </c>
    </row>
    <row r="89" spans="1:24" x14ac:dyDescent="0.35">
      <c r="A89" s="2" t="s">
        <v>39</v>
      </c>
      <c r="B89" s="2" t="s">
        <v>40</v>
      </c>
      <c r="O89" s="2">
        <v>0</v>
      </c>
      <c r="P89" s="2">
        <v>0</v>
      </c>
      <c r="Q89" s="2">
        <v>0</v>
      </c>
      <c r="R89" s="2">
        <v>0</v>
      </c>
      <c r="S89" s="2">
        <v>0</v>
      </c>
      <c r="T89" s="2">
        <v>0</v>
      </c>
      <c r="U89" s="2">
        <v>0</v>
      </c>
      <c r="V89" s="2">
        <v>0</v>
      </c>
      <c r="W89" s="2">
        <v>0</v>
      </c>
      <c r="X89" s="2">
        <v>0</v>
      </c>
    </row>
    <row r="90" spans="1:24" x14ac:dyDescent="0.35">
      <c r="A90" s="3" t="s">
        <v>41</v>
      </c>
      <c r="B90" s="3" t="s">
        <v>42</v>
      </c>
      <c r="C90" s="3"/>
      <c r="D90" s="3"/>
      <c r="E90" s="3"/>
      <c r="F90" s="3"/>
      <c r="G90" s="3"/>
      <c r="H90" s="3"/>
      <c r="I90" s="3"/>
      <c r="J90" s="3"/>
      <c r="K90" s="3"/>
      <c r="L90" s="3"/>
      <c r="M90" s="3"/>
      <c r="N90" s="3"/>
      <c r="O90" s="3">
        <v>740</v>
      </c>
      <c r="P90" s="3">
        <v>713</v>
      </c>
      <c r="Q90" s="3">
        <v>793</v>
      </c>
      <c r="R90" s="3">
        <v>895</v>
      </c>
      <c r="S90" s="3">
        <v>811</v>
      </c>
      <c r="T90" s="3">
        <v>874</v>
      </c>
      <c r="U90" s="3">
        <v>815</v>
      </c>
      <c r="V90" s="3">
        <v>798</v>
      </c>
      <c r="W90" s="3">
        <v>922</v>
      </c>
      <c r="X90" s="3">
        <v>1108</v>
      </c>
    </row>
    <row r="91" spans="1:24" x14ac:dyDescent="0.35">
      <c r="A91" s="2" t="s">
        <v>43</v>
      </c>
      <c r="B91" s="2" t="s">
        <v>44</v>
      </c>
      <c r="O91" s="2">
        <v>283</v>
      </c>
      <c r="P91" s="2">
        <v>313</v>
      </c>
      <c r="Q91" s="2">
        <v>314</v>
      </c>
      <c r="R91" s="2">
        <v>374</v>
      </c>
      <c r="S91" s="2">
        <v>312</v>
      </c>
      <c r="T91" s="2">
        <v>293</v>
      </c>
      <c r="U91" s="2">
        <v>335</v>
      </c>
      <c r="V91" s="2">
        <v>303</v>
      </c>
      <c r="W91" s="2">
        <v>379</v>
      </c>
      <c r="X91" s="2">
        <v>560</v>
      </c>
    </row>
    <row r="92" spans="1:24" x14ac:dyDescent="0.35">
      <c r="A92" s="2" t="s">
        <v>45</v>
      </c>
      <c r="B92" s="2" t="s">
        <v>46</v>
      </c>
      <c r="O92" s="2">
        <v>9</v>
      </c>
      <c r="P92" s="2">
        <v>7</v>
      </c>
      <c r="Q92" s="2">
        <v>5</v>
      </c>
      <c r="R92" s="2">
        <v>5</v>
      </c>
      <c r="S92" s="2">
        <v>11</v>
      </c>
      <c r="T92" s="2">
        <v>5</v>
      </c>
      <c r="U92" s="2">
        <v>9</v>
      </c>
      <c r="V92" s="2">
        <v>6</v>
      </c>
      <c r="W92" s="2">
        <v>8</v>
      </c>
      <c r="X92" s="2">
        <v>12</v>
      </c>
    </row>
    <row r="93" spans="1:24" x14ac:dyDescent="0.35">
      <c r="A93" s="2" t="s">
        <v>47</v>
      </c>
      <c r="B93" s="2" t="s">
        <v>48</v>
      </c>
      <c r="O93" s="2">
        <v>5</v>
      </c>
      <c r="P93" s="2">
        <v>2</v>
      </c>
      <c r="Q93" s="2">
        <v>2</v>
      </c>
      <c r="R93" s="2">
        <v>0</v>
      </c>
      <c r="S93" s="2">
        <v>1</v>
      </c>
      <c r="T93" s="2">
        <v>1</v>
      </c>
      <c r="U93" s="2">
        <v>1</v>
      </c>
      <c r="V93" s="2">
        <v>1</v>
      </c>
      <c r="W93" s="2">
        <v>1</v>
      </c>
      <c r="X93" s="2">
        <v>5</v>
      </c>
    </row>
    <row r="94" spans="1:24" x14ac:dyDescent="0.35">
      <c r="A94" s="2" t="s">
        <v>49</v>
      </c>
      <c r="B94" s="2" t="s">
        <v>50</v>
      </c>
      <c r="O94" s="2">
        <v>20</v>
      </c>
      <c r="P94" s="2">
        <v>22</v>
      </c>
      <c r="Q94" s="2">
        <v>16</v>
      </c>
      <c r="R94" s="2">
        <v>14</v>
      </c>
      <c r="S94" s="2">
        <v>16</v>
      </c>
      <c r="T94" s="2">
        <v>15</v>
      </c>
      <c r="U94" s="2">
        <v>15</v>
      </c>
      <c r="V94" s="2">
        <v>11</v>
      </c>
      <c r="W94" s="2">
        <v>16</v>
      </c>
      <c r="X94" s="2">
        <v>12</v>
      </c>
    </row>
    <row r="95" spans="1:24" x14ac:dyDescent="0.35">
      <c r="A95" s="2" t="s">
        <v>51</v>
      </c>
      <c r="B95" s="2" t="s">
        <v>52</v>
      </c>
      <c r="O95" s="2">
        <v>34</v>
      </c>
      <c r="P95" s="2">
        <v>34</v>
      </c>
      <c r="Q95" s="2">
        <v>47</v>
      </c>
      <c r="R95" s="2">
        <v>38</v>
      </c>
      <c r="S95" s="2">
        <v>27</v>
      </c>
      <c r="T95" s="2">
        <v>33</v>
      </c>
      <c r="U95" s="2">
        <v>25</v>
      </c>
      <c r="V95" s="2">
        <v>30</v>
      </c>
      <c r="W95" s="2">
        <v>35</v>
      </c>
      <c r="X95" s="2">
        <v>42</v>
      </c>
    </row>
    <row r="96" spans="1:24" x14ac:dyDescent="0.35">
      <c r="A96" s="2" t="s">
        <v>53</v>
      </c>
      <c r="B96" s="2" t="s">
        <v>54</v>
      </c>
      <c r="O96" s="2">
        <v>2</v>
      </c>
      <c r="P96" s="2">
        <v>2</v>
      </c>
      <c r="Q96" s="2">
        <v>0</v>
      </c>
      <c r="R96" s="2">
        <v>1</v>
      </c>
      <c r="S96" s="2">
        <v>1</v>
      </c>
      <c r="T96" s="2">
        <v>1</v>
      </c>
      <c r="U96" s="2">
        <v>0</v>
      </c>
      <c r="V96" s="2">
        <v>0</v>
      </c>
      <c r="W96" s="2">
        <v>1</v>
      </c>
      <c r="X96" s="2">
        <v>2</v>
      </c>
    </row>
    <row r="97" spans="1:24" x14ac:dyDescent="0.35">
      <c r="A97" s="2" t="s">
        <v>55</v>
      </c>
      <c r="B97" s="2" t="s">
        <v>56</v>
      </c>
      <c r="O97" s="2">
        <v>8</v>
      </c>
      <c r="P97" s="2">
        <v>17</v>
      </c>
      <c r="Q97" s="2">
        <v>13</v>
      </c>
      <c r="R97" s="2">
        <v>17</v>
      </c>
      <c r="S97" s="2">
        <v>15</v>
      </c>
      <c r="T97" s="2">
        <v>14</v>
      </c>
      <c r="U97" s="2">
        <v>13</v>
      </c>
      <c r="V97" s="2">
        <v>12</v>
      </c>
      <c r="W97" s="2">
        <v>17</v>
      </c>
      <c r="X97" s="2">
        <v>13</v>
      </c>
    </row>
    <row r="98" spans="1:24" x14ac:dyDescent="0.35">
      <c r="A98" s="2" t="s">
        <v>57</v>
      </c>
      <c r="B98" s="2" t="s">
        <v>58</v>
      </c>
      <c r="O98" s="2">
        <v>1</v>
      </c>
      <c r="P98" s="2">
        <v>0</v>
      </c>
      <c r="Q98" s="2">
        <v>2</v>
      </c>
      <c r="R98" s="2">
        <v>3</v>
      </c>
      <c r="S98" s="2">
        <v>1</v>
      </c>
      <c r="T98" s="2">
        <v>0</v>
      </c>
      <c r="U98" s="2">
        <v>0</v>
      </c>
      <c r="V98" s="2">
        <v>1</v>
      </c>
      <c r="W98" s="2">
        <v>1</v>
      </c>
      <c r="X98" s="2">
        <v>0</v>
      </c>
    </row>
    <row r="99" spans="1:24" x14ac:dyDescent="0.35">
      <c r="A99" s="2" t="s">
        <v>59</v>
      </c>
      <c r="B99" s="2" t="s">
        <v>60</v>
      </c>
      <c r="O99" s="2">
        <v>0</v>
      </c>
      <c r="P99" s="2">
        <v>1</v>
      </c>
      <c r="Q99" s="2">
        <v>0</v>
      </c>
      <c r="R99" s="2">
        <v>0</v>
      </c>
      <c r="S99" s="2">
        <v>0</v>
      </c>
      <c r="T99" s="2">
        <v>0</v>
      </c>
      <c r="U99" s="2">
        <v>1</v>
      </c>
      <c r="V99" s="2">
        <v>0</v>
      </c>
      <c r="W99" s="2">
        <v>0</v>
      </c>
      <c r="X99" s="2">
        <v>1</v>
      </c>
    </row>
    <row r="100" spans="1:24" x14ac:dyDescent="0.35">
      <c r="A100" s="2" t="s">
        <v>61</v>
      </c>
      <c r="B100" s="2" t="s">
        <v>62</v>
      </c>
      <c r="O100" s="2">
        <v>6</v>
      </c>
      <c r="P100" s="2">
        <v>7</v>
      </c>
      <c r="Q100" s="2">
        <v>3</v>
      </c>
      <c r="R100" s="2">
        <v>5</v>
      </c>
      <c r="S100" s="2">
        <v>2</v>
      </c>
      <c r="T100" s="2">
        <v>4</v>
      </c>
      <c r="U100" s="2">
        <v>5</v>
      </c>
      <c r="V100" s="2">
        <v>3</v>
      </c>
      <c r="W100" s="2">
        <v>9</v>
      </c>
      <c r="X100" s="2">
        <v>8</v>
      </c>
    </row>
    <row r="101" spans="1:24" x14ac:dyDescent="0.35">
      <c r="A101" s="2" t="s">
        <v>63</v>
      </c>
      <c r="B101" s="2" t="s">
        <v>64</v>
      </c>
      <c r="O101" s="2">
        <v>167</v>
      </c>
      <c r="P101" s="2">
        <v>147</v>
      </c>
      <c r="Q101" s="2">
        <v>209</v>
      </c>
      <c r="R101" s="2">
        <v>253</v>
      </c>
      <c r="S101" s="2">
        <v>223</v>
      </c>
      <c r="T101" s="2">
        <v>290</v>
      </c>
      <c r="U101" s="2">
        <v>212</v>
      </c>
      <c r="V101" s="2">
        <v>212</v>
      </c>
      <c r="W101" s="2">
        <v>284</v>
      </c>
      <c r="X101" s="2">
        <v>275</v>
      </c>
    </row>
    <row r="102" spans="1:24" x14ac:dyDescent="0.35">
      <c r="A102" s="2" t="s">
        <v>65</v>
      </c>
      <c r="B102" s="2" t="s">
        <v>66</v>
      </c>
      <c r="O102" s="2">
        <v>1</v>
      </c>
      <c r="P102" s="2">
        <v>0</v>
      </c>
      <c r="Q102" s="2">
        <v>0</v>
      </c>
      <c r="R102" s="2">
        <v>0</v>
      </c>
      <c r="S102" s="2">
        <v>0</v>
      </c>
      <c r="T102" s="2">
        <v>0</v>
      </c>
      <c r="U102" s="2">
        <v>0</v>
      </c>
      <c r="V102" s="2">
        <v>0</v>
      </c>
      <c r="W102" s="2">
        <v>0</v>
      </c>
      <c r="X102" s="2">
        <v>0</v>
      </c>
    </row>
    <row r="103" spans="1:24" x14ac:dyDescent="0.35">
      <c r="A103" s="2" t="s">
        <v>67</v>
      </c>
      <c r="B103" s="2" t="s">
        <v>68</v>
      </c>
      <c r="O103" s="2">
        <v>204</v>
      </c>
      <c r="P103" s="2">
        <v>161</v>
      </c>
      <c r="Q103" s="2">
        <v>182</v>
      </c>
      <c r="R103" s="2">
        <v>185</v>
      </c>
      <c r="S103" s="2">
        <v>202</v>
      </c>
      <c r="T103" s="2">
        <v>218</v>
      </c>
      <c r="U103" s="2">
        <v>199</v>
      </c>
      <c r="V103" s="2">
        <v>219</v>
      </c>
      <c r="W103" s="2">
        <v>171</v>
      </c>
      <c r="X103" s="2">
        <v>178</v>
      </c>
    </row>
    <row r="104" spans="1:24" x14ac:dyDescent="0.35">
      <c r="A104" s="3" t="s">
        <v>69</v>
      </c>
      <c r="B104" s="3" t="s">
        <v>70</v>
      </c>
      <c r="C104" s="3"/>
      <c r="D104" s="3"/>
      <c r="E104" s="3"/>
      <c r="F104" s="3"/>
      <c r="G104" s="3"/>
      <c r="H104" s="3"/>
      <c r="I104" s="3"/>
      <c r="J104" s="3"/>
      <c r="K104" s="3"/>
      <c r="L104" s="3"/>
      <c r="M104" s="3"/>
      <c r="N104" s="3"/>
      <c r="O104" s="3">
        <v>9</v>
      </c>
      <c r="P104" s="3">
        <v>4</v>
      </c>
      <c r="Q104" s="3">
        <v>4</v>
      </c>
      <c r="R104" s="3">
        <v>10</v>
      </c>
      <c r="S104" s="3">
        <v>10</v>
      </c>
      <c r="T104" s="3">
        <v>2</v>
      </c>
      <c r="U104" s="3">
        <v>8</v>
      </c>
      <c r="V104" s="3">
        <v>7</v>
      </c>
      <c r="W104" s="3">
        <v>7</v>
      </c>
      <c r="X104" s="3">
        <v>14</v>
      </c>
    </row>
    <row r="107" spans="1:24" x14ac:dyDescent="0.35">
      <c r="A107" s="3" t="s">
        <v>785</v>
      </c>
      <c r="B107" s="150" t="s">
        <v>742</v>
      </c>
    </row>
    <row r="109" spans="1:24" x14ac:dyDescent="0.35">
      <c r="A109" s="3" t="s">
        <v>126</v>
      </c>
    </row>
    <row r="111" spans="1:24" x14ac:dyDescent="0.35">
      <c r="A111" s="1" t="s">
        <v>12</v>
      </c>
      <c r="B111" s="1" t="s">
        <v>0</v>
      </c>
      <c r="C111" s="1">
        <v>2001</v>
      </c>
      <c r="D111" s="1">
        <v>2002</v>
      </c>
      <c r="E111" s="1">
        <v>2003</v>
      </c>
      <c r="F111" s="1">
        <v>2004</v>
      </c>
      <c r="G111" s="1">
        <v>2005</v>
      </c>
      <c r="H111" s="1">
        <v>2006</v>
      </c>
      <c r="I111" s="1">
        <v>2007</v>
      </c>
      <c r="J111" s="1">
        <v>2008</v>
      </c>
      <c r="K111" s="1">
        <v>2009</v>
      </c>
      <c r="L111" s="1">
        <v>2010</v>
      </c>
      <c r="M111" s="1">
        <v>2011</v>
      </c>
      <c r="N111" s="1">
        <v>2012</v>
      </c>
      <c r="O111" s="1">
        <v>2013</v>
      </c>
      <c r="P111" s="1">
        <v>2014</v>
      </c>
      <c r="Q111" s="1">
        <v>2015</v>
      </c>
      <c r="R111" s="1">
        <v>2016</v>
      </c>
      <c r="S111" s="1">
        <v>2017</v>
      </c>
      <c r="T111" s="1">
        <v>2018</v>
      </c>
      <c r="U111" s="1">
        <v>2019</v>
      </c>
      <c r="V111" s="1">
        <v>2020</v>
      </c>
      <c r="W111" s="1">
        <v>2021</v>
      </c>
      <c r="X111" s="1">
        <v>2022</v>
      </c>
    </row>
    <row r="112" spans="1:24" x14ac:dyDescent="0.35">
      <c r="A112" s="3" t="s">
        <v>13</v>
      </c>
      <c r="B112" s="3" t="s">
        <v>14</v>
      </c>
      <c r="C112" s="3">
        <v>1348</v>
      </c>
      <c r="D112" s="3">
        <v>1315</v>
      </c>
      <c r="E112" s="3">
        <v>1326</v>
      </c>
      <c r="F112" s="3">
        <v>1390</v>
      </c>
      <c r="G112" s="3">
        <v>1284</v>
      </c>
      <c r="H112" s="3">
        <v>1264</v>
      </c>
      <c r="I112" s="3">
        <v>1289</v>
      </c>
      <c r="J112" s="3">
        <v>1261</v>
      </c>
      <c r="K112" s="3">
        <v>1332</v>
      </c>
      <c r="L112" s="3">
        <v>1295</v>
      </c>
      <c r="M112" s="3">
        <v>1657</v>
      </c>
      <c r="N112" s="3">
        <v>1629</v>
      </c>
      <c r="O112" s="3">
        <v>1663</v>
      </c>
      <c r="P112" s="3">
        <v>1750</v>
      </c>
      <c r="Q112" s="3">
        <v>1892</v>
      </c>
      <c r="R112" s="3">
        <v>2216</v>
      </c>
      <c r="S112" s="3">
        <v>2348</v>
      </c>
      <c r="T112" s="3">
        <v>2512</v>
      </c>
      <c r="U112" s="3">
        <v>2725</v>
      </c>
      <c r="V112" s="3">
        <v>2756</v>
      </c>
      <c r="W112" s="3">
        <v>2751</v>
      </c>
      <c r="X112" s="3">
        <f>X113+X126+X140</f>
        <v>2677</v>
      </c>
    </row>
    <row r="113" spans="1:24" x14ac:dyDescent="0.35">
      <c r="A113" s="3" t="s">
        <v>15</v>
      </c>
      <c r="B113" s="3" t="s">
        <v>16</v>
      </c>
      <c r="C113" s="3">
        <v>375</v>
      </c>
      <c r="D113" s="3">
        <v>329</v>
      </c>
      <c r="E113" s="3">
        <v>363</v>
      </c>
      <c r="F113" s="3">
        <v>329</v>
      </c>
      <c r="G113" s="3">
        <v>301</v>
      </c>
      <c r="H113" s="3">
        <v>330</v>
      </c>
      <c r="I113" s="3">
        <v>312</v>
      </c>
      <c r="J113" s="3">
        <v>290</v>
      </c>
      <c r="K113" s="3">
        <v>277</v>
      </c>
      <c r="L113" s="3">
        <v>233</v>
      </c>
      <c r="M113" s="3">
        <v>212</v>
      </c>
      <c r="N113" s="3">
        <v>217</v>
      </c>
      <c r="O113" s="3">
        <v>207</v>
      </c>
      <c r="P113" s="3">
        <v>222</v>
      </c>
      <c r="Q113" s="3">
        <v>191</v>
      </c>
      <c r="R113" s="3">
        <v>206</v>
      </c>
      <c r="S113" s="3">
        <v>174</v>
      </c>
      <c r="T113" s="3">
        <v>178</v>
      </c>
      <c r="U113" s="3">
        <v>188</v>
      </c>
      <c r="V113" s="3">
        <v>147</v>
      </c>
      <c r="W113" s="3">
        <v>142</v>
      </c>
      <c r="X113" s="3">
        <v>181</v>
      </c>
    </row>
    <row r="114" spans="1:24" x14ac:dyDescent="0.35">
      <c r="A114" s="2" t="s">
        <v>17</v>
      </c>
      <c r="B114" s="2" t="s">
        <v>18</v>
      </c>
      <c r="C114" s="2">
        <v>80</v>
      </c>
      <c r="D114" s="2">
        <v>76</v>
      </c>
      <c r="E114" s="2">
        <v>67</v>
      </c>
      <c r="F114" s="2">
        <v>76</v>
      </c>
      <c r="G114" s="2">
        <v>63</v>
      </c>
      <c r="H114" s="2">
        <v>65</v>
      </c>
      <c r="I114" s="2">
        <v>65</v>
      </c>
      <c r="J114" s="2">
        <v>64</v>
      </c>
      <c r="K114" s="2">
        <v>59</v>
      </c>
      <c r="L114" s="2">
        <v>50</v>
      </c>
      <c r="M114" s="2">
        <v>51</v>
      </c>
      <c r="N114" s="2">
        <v>70</v>
      </c>
      <c r="O114" s="2">
        <v>52</v>
      </c>
      <c r="P114" s="2">
        <v>60</v>
      </c>
      <c r="Q114" s="2">
        <v>52</v>
      </c>
      <c r="R114" s="2">
        <v>40</v>
      </c>
      <c r="S114" s="2">
        <v>47</v>
      </c>
      <c r="T114" s="2">
        <v>36</v>
      </c>
      <c r="U114" s="2">
        <v>54</v>
      </c>
      <c r="V114" s="2">
        <v>41</v>
      </c>
      <c r="W114" s="2">
        <v>36</v>
      </c>
      <c r="X114" s="2">
        <v>37</v>
      </c>
    </row>
    <row r="115" spans="1:24" x14ac:dyDescent="0.35">
      <c r="A115" s="2" t="s">
        <v>19</v>
      </c>
      <c r="B115" s="2" t="s">
        <v>20</v>
      </c>
      <c r="C115" s="2">
        <v>10</v>
      </c>
      <c r="D115" s="2">
        <v>8</v>
      </c>
      <c r="E115" s="2">
        <v>16</v>
      </c>
      <c r="F115" s="2">
        <v>6</v>
      </c>
      <c r="G115" s="2">
        <v>16</v>
      </c>
      <c r="H115" s="2">
        <v>11</v>
      </c>
      <c r="I115" s="2">
        <v>5</v>
      </c>
      <c r="J115" s="2">
        <v>10</v>
      </c>
      <c r="K115" s="2">
        <v>7</v>
      </c>
      <c r="L115" s="2">
        <v>9</v>
      </c>
      <c r="M115" s="2">
        <v>7</v>
      </c>
      <c r="N115" s="2">
        <v>8</v>
      </c>
      <c r="O115" s="2">
        <v>13</v>
      </c>
      <c r="P115" s="2">
        <v>9</v>
      </c>
      <c r="Q115" s="2">
        <v>7</v>
      </c>
      <c r="R115" s="2">
        <v>8</v>
      </c>
      <c r="S115" s="2">
        <v>4</v>
      </c>
      <c r="T115" s="2">
        <v>7</v>
      </c>
      <c r="U115" s="2">
        <v>9</v>
      </c>
      <c r="V115" s="2">
        <v>9</v>
      </c>
      <c r="W115" s="2">
        <v>12</v>
      </c>
      <c r="X115" s="2">
        <v>2</v>
      </c>
    </row>
    <row r="116" spans="1:24" x14ac:dyDescent="0.35">
      <c r="A116" s="2" t="s">
        <v>21</v>
      </c>
      <c r="B116" s="2" t="s">
        <v>22</v>
      </c>
      <c r="C116" s="2">
        <v>50</v>
      </c>
      <c r="D116" s="2">
        <v>46</v>
      </c>
      <c r="E116" s="2">
        <v>54</v>
      </c>
      <c r="F116" s="2">
        <v>44</v>
      </c>
      <c r="G116" s="2">
        <v>37</v>
      </c>
      <c r="H116" s="2">
        <v>61</v>
      </c>
      <c r="I116" s="2">
        <v>40</v>
      </c>
      <c r="J116" s="2">
        <v>35</v>
      </c>
      <c r="K116" s="2">
        <v>42</v>
      </c>
      <c r="L116" s="2">
        <v>35</v>
      </c>
      <c r="M116" s="2">
        <v>31</v>
      </c>
      <c r="N116" s="2">
        <v>22</v>
      </c>
      <c r="O116" s="2">
        <v>24</v>
      </c>
      <c r="P116" s="2">
        <v>31</v>
      </c>
      <c r="Q116" s="2">
        <v>28</v>
      </c>
      <c r="R116" s="2">
        <v>30</v>
      </c>
      <c r="S116" s="2">
        <v>30</v>
      </c>
      <c r="T116" s="2">
        <v>34</v>
      </c>
      <c r="U116" s="2">
        <v>26</v>
      </c>
      <c r="V116" s="2">
        <v>15</v>
      </c>
      <c r="W116" s="2">
        <v>29</v>
      </c>
      <c r="X116" s="2">
        <v>25</v>
      </c>
    </row>
    <row r="117" spans="1:24" x14ac:dyDescent="0.35">
      <c r="A117" s="2" t="s">
        <v>23</v>
      </c>
      <c r="B117" s="2" t="s">
        <v>24</v>
      </c>
      <c r="C117" s="2">
        <v>0</v>
      </c>
      <c r="D117" s="2">
        <v>0</v>
      </c>
      <c r="E117" s="2">
        <v>1</v>
      </c>
      <c r="F117" s="2">
        <v>1</v>
      </c>
      <c r="G117" s="2">
        <v>0</v>
      </c>
      <c r="H117" s="2">
        <v>0</v>
      </c>
      <c r="I117" s="2">
        <v>0</v>
      </c>
      <c r="J117" s="2">
        <v>0</v>
      </c>
      <c r="K117" s="2">
        <v>0</v>
      </c>
      <c r="L117" s="2">
        <v>0</v>
      </c>
      <c r="M117" s="2">
        <v>0</v>
      </c>
      <c r="N117" s="2">
        <v>2</v>
      </c>
      <c r="O117" s="2">
        <v>1</v>
      </c>
      <c r="P117" s="2">
        <v>1</v>
      </c>
      <c r="Q117" s="2">
        <v>0</v>
      </c>
      <c r="R117" s="2">
        <v>1</v>
      </c>
      <c r="S117" s="2">
        <v>2</v>
      </c>
      <c r="T117" s="2">
        <v>1</v>
      </c>
      <c r="U117" s="2">
        <v>0</v>
      </c>
      <c r="V117" s="2">
        <v>0</v>
      </c>
      <c r="W117" s="2">
        <v>0</v>
      </c>
      <c r="X117" s="2">
        <v>0</v>
      </c>
    </row>
    <row r="118" spans="1:24" x14ac:dyDescent="0.35">
      <c r="A118" s="2" t="s">
        <v>25</v>
      </c>
      <c r="B118" s="2" t="s">
        <v>26</v>
      </c>
      <c r="C118" s="2">
        <v>200</v>
      </c>
      <c r="D118" s="2">
        <v>150</v>
      </c>
      <c r="E118" s="2">
        <v>191</v>
      </c>
      <c r="F118" s="2">
        <v>163</v>
      </c>
      <c r="G118" s="2">
        <v>164</v>
      </c>
      <c r="H118" s="2">
        <v>174</v>
      </c>
      <c r="I118" s="2">
        <v>168</v>
      </c>
      <c r="J118" s="2">
        <v>155</v>
      </c>
      <c r="K118" s="2">
        <v>126</v>
      </c>
      <c r="L118" s="2">
        <v>109</v>
      </c>
      <c r="M118" s="2">
        <v>94</v>
      </c>
      <c r="N118" s="2">
        <v>71</v>
      </c>
      <c r="O118" s="2">
        <v>85</v>
      </c>
      <c r="P118" s="2">
        <v>101</v>
      </c>
      <c r="Q118" s="2">
        <v>81</v>
      </c>
      <c r="R118" s="2">
        <v>107</v>
      </c>
      <c r="S118" s="2">
        <v>69</v>
      </c>
      <c r="T118" s="2">
        <v>77</v>
      </c>
      <c r="U118" s="2">
        <v>79</v>
      </c>
      <c r="V118" s="2">
        <v>58</v>
      </c>
      <c r="W118" s="2">
        <v>44</v>
      </c>
      <c r="X118" s="2">
        <v>97</v>
      </c>
    </row>
    <row r="119" spans="1:24" x14ac:dyDescent="0.35">
      <c r="A119" s="2" t="s">
        <v>27</v>
      </c>
      <c r="B119" s="2" t="s">
        <v>28</v>
      </c>
      <c r="C119" s="2">
        <v>7</v>
      </c>
      <c r="D119" s="2">
        <v>10</v>
      </c>
      <c r="E119" s="2">
        <v>5</v>
      </c>
      <c r="F119" s="2">
        <v>7</v>
      </c>
      <c r="G119" s="2">
        <v>0</v>
      </c>
      <c r="H119" s="2">
        <v>0</v>
      </c>
      <c r="I119" s="2">
        <v>3</v>
      </c>
      <c r="J119" s="2">
        <v>5</v>
      </c>
      <c r="K119" s="2">
        <v>0</v>
      </c>
      <c r="L119" s="2">
        <v>1</v>
      </c>
      <c r="M119" s="2">
        <v>0</v>
      </c>
      <c r="N119" s="2">
        <v>3</v>
      </c>
      <c r="O119" s="2">
        <v>4</v>
      </c>
      <c r="P119" s="2">
        <v>0</v>
      </c>
      <c r="Q119" s="2">
        <v>1</v>
      </c>
      <c r="R119" s="2">
        <v>6</v>
      </c>
      <c r="S119" s="2">
        <v>1</v>
      </c>
      <c r="T119" s="2">
        <v>4</v>
      </c>
      <c r="U119" s="2">
        <v>2</v>
      </c>
      <c r="V119" s="2">
        <v>1</v>
      </c>
      <c r="W119" s="2">
        <v>2</v>
      </c>
      <c r="X119" s="2">
        <v>2</v>
      </c>
    </row>
    <row r="120" spans="1:24" x14ac:dyDescent="0.35">
      <c r="A120" s="2" t="s">
        <v>29</v>
      </c>
      <c r="B120" s="2" t="s">
        <v>30</v>
      </c>
      <c r="C120" s="2">
        <v>5</v>
      </c>
      <c r="D120" s="2">
        <v>7</v>
      </c>
      <c r="E120" s="2">
        <v>2</v>
      </c>
      <c r="F120" s="2">
        <v>6</v>
      </c>
      <c r="G120" s="2">
        <v>6</v>
      </c>
      <c r="H120" s="2">
        <v>2</v>
      </c>
      <c r="I120" s="2">
        <v>3</v>
      </c>
      <c r="J120" s="2">
        <v>2</v>
      </c>
      <c r="K120" s="2">
        <v>2</v>
      </c>
      <c r="L120" s="2">
        <v>5</v>
      </c>
      <c r="M120" s="2">
        <v>2</v>
      </c>
      <c r="N120" s="2">
        <v>7</v>
      </c>
      <c r="O120" s="2">
        <v>2</v>
      </c>
      <c r="P120" s="2">
        <v>2</v>
      </c>
      <c r="Q120" s="2">
        <v>8</v>
      </c>
      <c r="R120" s="2">
        <v>0</v>
      </c>
      <c r="S120" s="2">
        <v>1</v>
      </c>
      <c r="T120" s="2">
        <v>1</v>
      </c>
      <c r="U120" s="2">
        <v>3</v>
      </c>
      <c r="V120" s="2">
        <v>0</v>
      </c>
      <c r="W120" s="2">
        <v>1</v>
      </c>
      <c r="X120" s="2">
        <v>3</v>
      </c>
    </row>
    <row r="121" spans="1:24" x14ac:dyDescent="0.35">
      <c r="A121" s="2" t="s">
        <v>31</v>
      </c>
      <c r="B121" s="2" t="s">
        <v>32</v>
      </c>
      <c r="C121" s="2">
        <v>0</v>
      </c>
      <c r="D121" s="2">
        <v>2</v>
      </c>
      <c r="E121" s="2">
        <v>3</v>
      </c>
      <c r="F121" s="2">
        <v>4</v>
      </c>
      <c r="G121" s="2">
        <v>1</v>
      </c>
      <c r="H121" s="2">
        <v>0</v>
      </c>
      <c r="I121" s="2">
        <v>0</v>
      </c>
      <c r="J121" s="2">
        <v>1</v>
      </c>
      <c r="K121" s="2">
        <v>0</v>
      </c>
      <c r="L121" s="2">
        <v>2</v>
      </c>
      <c r="M121" s="2">
        <v>2</v>
      </c>
      <c r="N121" s="2">
        <v>1</v>
      </c>
      <c r="O121" s="2">
        <v>1</v>
      </c>
      <c r="P121" s="2">
        <v>1</v>
      </c>
      <c r="Q121" s="2">
        <v>1</v>
      </c>
      <c r="R121" s="2">
        <v>2</v>
      </c>
      <c r="S121" s="2">
        <v>3</v>
      </c>
      <c r="T121" s="2">
        <v>0</v>
      </c>
      <c r="U121" s="2">
        <v>4</v>
      </c>
      <c r="V121" s="2">
        <v>0</v>
      </c>
      <c r="W121" s="2">
        <v>0</v>
      </c>
      <c r="X121" s="2">
        <v>0</v>
      </c>
    </row>
    <row r="122" spans="1:24" x14ac:dyDescent="0.35">
      <c r="A122" s="2" t="s">
        <v>33</v>
      </c>
      <c r="B122" s="2" t="s">
        <v>34</v>
      </c>
      <c r="C122" s="2">
        <v>14</v>
      </c>
      <c r="D122" s="2">
        <v>22</v>
      </c>
      <c r="E122" s="2">
        <v>18</v>
      </c>
      <c r="F122" s="2">
        <v>18</v>
      </c>
      <c r="G122" s="2">
        <v>6</v>
      </c>
      <c r="H122" s="2">
        <v>13</v>
      </c>
      <c r="I122" s="2">
        <v>10</v>
      </c>
      <c r="J122" s="2">
        <v>8</v>
      </c>
      <c r="K122" s="2">
        <v>9</v>
      </c>
      <c r="L122" s="2">
        <v>17</v>
      </c>
      <c r="M122" s="2">
        <v>17</v>
      </c>
      <c r="N122" s="2">
        <v>14</v>
      </c>
      <c r="O122" s="2">
        <v>7</v>
      </c>
      <c r="P122" s="2">
        <v>13</v>
      </c>
      <c r="Q122" s="2">
        <v>3</v>
      </c>
      <c r="R122" s="2">
        <v>6</v>
      </c>
      <c r="S122" s="2">
        <v>12</v>
      </c>
      <c r="T122" s="2">
        <v>14</v>
      </c>
      <c r="U122" s="2">
        <v>7</v>
      </c>
      <c r="V122" s="2">
        <v>18</v>
      </c>
      <c r="W122" s="2">
        <v>15</v>
      </c>
      <c r="X122" s="2">
        <v>12</v>
      </c>
    </row>
    <row r="123" spans="1:24" x14ac:dyDescent="0.35">
      <c r="A123" s="2" t="s">
        <v>35</v>
      </c>
      <c r="B123" s="2" t="s">
        <v>36</v>
      </c>
      <c r="C123" s="2">
        <v>3</v>
      </c>
      <c r="D123" s="2">
        <v>6</v>
      </c>
      <c r="E123" s="2">
        <v>5</v>
      </c>
      <c r="F123" s="2">
        <v>2</v>
      </c>
      <c r="G123" s="2">
        <v>4</v>
      </c>
      <c r="H123" s="2">
        <v>4</v>
      </c>
      <c r="I123" s="2">
        <v>10</v>
      </c>
      <c r="J123" s="2">
        <v>7</v>
      </c>
      <c r="K123" s="2">
        <v>14</v>
      </c>
      <c r="L123" s="2">
        <v>5</v>
      </c>
      <c r="M123" s="2">
        <v>7</v>
      </c>
      <c r="N123" s="2">
        <v>11</v>
      </c>
      <c r="O123" s="2">
        <v>4</v>
      </c>
      <c r="P123" s="2">
        <v>3</v>
      </c>
      <c r="Q123" s="2">
        <v>6</v>
      </c>
      <c r="R123" s="2">
        <v>6</v>
      </c>
      <c r="S123" s="2">
        <v>3</v>
      </c>
      <c r="T123" s="2">
        <v>3</v>
      </c>
      <c r="U123" s="2">
        <v>3</v>
      </c>
      <c r="V123" s="2">
        <v>3</v>
      </c>
      <c r="W123" s="2">
        <v>2</v>
      </c>
      <c r="X123" s="2">
        <v>2</v>
      </c>
    </row>
    <row r="124" spans="1:24" x14ac:dyDescent="0.35">
      <c r="A124" s="2" t="s">
        <v>37</v>
      </c>
      <c r="B124" s="2" t="s">
        <v>38</v>
      </c>
      <c r="C124" s="2">
        <v>6</v>
      </c>
      <c r="D124" s="2">
        <v>2</v>
      </c>
      <c r="E124" s="2">
        <v>1</v>
      </c>
      <c r="F124" s="2">
        <v>2</v>
      </c>
      <c r="G124" s="2">
        <v>4</v>
      </c>
      <c r="H124" s="2">
        <v>0</v>
      </c>
      <c r="I124" s="2">
        <v>8</v>
      </c>
      <c r="J124" s="2">
        <v>3</v>
      </c>
      <c r="K124" s="2">
        <v>18</v>
      </c>
      <c r="L124" s="2">
        <v>0</v>
      </c>
      <c r="M124" s="2">
        <v>1</v>
      </c>
      <c r="N124" s="2">
        <v>8</v>
      </c>
      <c r="O124" s="2">
        <v>14</v>
      </c>
      <c r="P124" s="2">
        <v>1</v>
      </c>
      <c r="Q124" s="2">
        <v>4</v>
      </c>
      <c r="R124" s="2">
        <v>0</v>
      </c>
      <c r="S124" s="2">
        <v>2</v>
      </c>
      <c r="T124" s="2">
        <v>1</v>
      </c>
      <c r="U124" s="2">
        <v>1</v>
      </c>
      <c r="V124" s="2">
        <v>2</v>
      </c>
      <c r="W124" s="2">
        <v>1</v>
      </c>
      <c r="X124" s="2">
        <v>1</v>
      </c>
    </row>
    <row r="125" spans="1:24" x14ac:dyDescent="0.35">
      <c r="A125" s="2" t="s">
        <v>39</v>
      </c>
      <c r="B125" s="2" t="s">
        <v>40</v>
      </c>
      <c r="C125" s="2">
        <v>0</v>
      </c>
      <c r="D125" s="2">
        <v>0</v>
      </c>
      <c r="E125" s="2">
        <v>0</v>
      </c>
      <c r="F125" s="2">
        <v>0</v>
      </c>
      <c r="G125" s="2">
        <v>0</v>
      </c>
      <c r="H125" s="2">
        <v>0</v>
      </c>
      <c r="I125" s="2">
        <v>0</v>
      </c>
      <c r="J125" s="2">
        <v>0</v>
      </c>
      <c r="K125" s="2">
        <v>0</v>
      </c>
      <c r="L125" s="2">
        <v>0</v>
      </c>
      <c r="M125" s="2">
        <v>0</v>
      </c>
      <c r="N125" s="2">
        <v>0</v>
      </c>
      <c r="O125" s="2">
        <v>0</v>
      </c>
      <c r="P125" s="2">
        <v>0</v>
      </c>
      <c r="Q125" s="2">
        <v>0</v>
      </c>
      <c r="R125" s="2">
        <v>0</v>
      </c>
      <c r="S125" s="2">
        <v>0</v>
      </c>
      <c r="T125" s="2">
        <v>0</v>
      </c>
      <c r="U125" s="2">
        <v>0</v>
      </c>
      <c r="V125" s="2">
        <v>0</v>
      </c>
      <c r="W125" s="2">
        <v>0</v>
      </c>
      <c r="X125" s="2">
        <v>0</v>
      </c>
    </row>
    <row r="126" spans="1:24" x14ac:dyDescent="0.35">
      <c r="A126" s="3" t="s">
        <v>41</v>
      </c>
      <c r="B126" s="3" t="s">
        <v>42</v>
      </c>
      <c r="C126" s="3">
        <v>959</v>
      </c>
      <c r="D126" s="3">
        <v>960</v>
      </c>
      <c r="E126" s="3">
        <v>942</v>
      </c>
      <c r="F126" s="3">
        <v>1040</v>
      </c>
      <c r="G126" s="3">
        <v>967</v>
      </c>
      <c r="H126" s="3">
        <v>922</v>
      </c>
      <c r="I126" s="3">
        <v>957</v>
      </c>
      <c r="J126" s="3">
        <v>956</v>
      </c>
      <c r="K126" s="3">
        <v>1035</v>
      </c>
      <c r="L126" s="3">
        <v>1049</v>
      </c>
      <c r="M126" s="3">
        <v>1426</v>
      </c>
      <c r="N126" s="3">
        <v>1399</v>
      </c>
      <c r="O126" s="3">
        <v>1449</v>
      </c>
      <c r="P126" s="3">
        <v>1513</v>
      </c>
      <c r="Q126" s="3">
        <v>1680</v>
      </c>
      <c r="R126" s="3">
        <v>1987</v>
      </c>
      <c r="S126" s="3">
        <v>2155</v>
      </c>
      <c r="T126" s="3">
        <v>2319</v>
      </c>
      <c r="U126" s="3">
        <v>2514</v>
      </c>
      <c r="V126" s="3">
        <v>2593</v>
      </c>
      <c r="W126" s="3">
        <v>2592</v>
      </c>
      <c r="X126" s="3">
        <v>2480</v>
      </c>
    </row>
    <row r="127" spans="1:24" x14ac:dyDescent="0.35">
      <c r="A127" s="2" t="s">
        <v>43</v>
      </c>
      <c r="B127" s="2" t="s">
        <v>44</v>
      </c>
      <c r="C127" s="2">
        <v>626</v>
      </c>
      <c r="D127" s="2">
        <v>668</v>
      </c>
      <c r="E127" s="2">
        <v>668</v>
      </c>
      <c r="F127" s="2">
        <v>690</v>
      </c>
      <c r="G127" s="2">
        <v>676</v>
      </c>
      <c r="H127" s="2">
        <v>642</v>
      </c>
      <c r="I127" s="2">
        <v>658</v>
      </c>
      <c r="J127" s="2">
        <v>634</v>
      </c>
      <c r="K127" s="2">
        <v>685</v>
      </c>
      <c r="L127" s="2">
        <v>703</v>
      </c>
      <c r="M127" s="2">
        <v>723</v>
      </c>
      <c r="N127" s="2">
        <v>705</v>
      </c>
      <c r="O127" s="2">
        <v>718</v>
      </c>
      <c r="P127" s="2">
        <v>739</v>
      </c>
      <c r="Q127" s="2">
        <v>787</v>
      </c>
      <c r="R127" s="2">
        <v>878</v>
      </c>
      <c r="S127" s="2">
        <v>982</v>
      </c>
      <c r="T127" s="2">
        <v>942</v>
      </c>
      <c r="U127" s="2">
        <v>1028</v>
      </c>
      <c r="V127" s="2">
        <v>948</v>
      </c>
      <c r="W127" s="2">
        <v>977</v>
      </c>
      <c r="X127" s="2">
        <v>1139</v>
      </c>
    </row>
    <row r="128" spans="1:24" x14ac:dyDescent="0.35">
      <c r="A128" s="2" t="s">
        <v>45</v>
      </c>
      <c r="B128" s="2" t="s">
        <v>46</v>
      </c>
      <c r="C128" s="2">
        <v>11</v>
      </c>
      <c r="D128" s="2">
        <v>18</v>
      </c>
      <c r="E128" s="2">
        <v>7</v>
      </c>
      <c r="F128" s="2">
        <v>24</v>
      </c>
      <c r="G128" s="2">
        <v>12</v>
      </c>
      <c r="H128" s="2">
        <v>8</v>
      </c>
      <c r="I128" s="2">
        <v>12</v>
      </c>
      <c r="J128" s="2">
        <v>12</v>
      </c>
      <c r="K128" s="2">
        <v>8</v>
      </c>
      <c r="L128" s="2">
        <v>5</v>
      </c>
      <c r="M128" s="2">
        <v>11</v>
      </c>
      <c r="N128" s="2">
        <v>5</v>
      </c>
      <c r="O128" s="2">
        <v>8</v>
      </c>
      <c r="P128" s="2">
        <v>7</v>
      </c>
      <c r="Q128" s="2">
        <v>9</v>
      </c>
      <c r="R128" s="2">
        <v>12</v>
      </c>
      <c r="S128" s="2">
        <v>8</v>
      </c>
      <c r="T128" s="2">
        <v>7</v>
      </c>
      <c r="U128" s="2">
        <v>15</v>
      </c>
      <c r="V128" s="2">
        <v>5</v>
      </c>
      <c r="W128" s="2">
        <v>6</v>
      </c>
      <c r="X128" s="2">
        <v>9</v>
      </c>
    </row>
    <row r="129" spans="1:24" x14ac:dyDescent="0.35">
      <c r="A129" s="2" t="s">
        <v>47</v>
      </c>
      <c r="B129" s="2" t="s">
        <v>48</v>
      </c>
      <c r="C129" s="2">
        <v>1</v>
      </c>
      <c r="D129" s="2">
        <v>2</v>
      </c>
      <c r="E129" s="2">
        <v>1</v>
      </c>
      <c r="F129" s="2">
        <v>0</v>
      </c>
      <c r="G129" s="2">
        <v>1</v>
      </c>
      <c r="H129" s="2">
        <v>1</v>
      </c>
      <c r="I129" s="2">
        <v>1</v>
      </c>
      <c r="J129" s="2">
        <v>2</v>
      </c>
      <c r="K129" s="2">
        <v>2</v>
      </c>
      <c r="L129" s="2">
        <v>1</v>
      </c>
      <c r="M129" s="2">
        <v>2</v>
      </c>
      <c r="N129" s="2">
        <v>2</v>
      </c>
      <c r="O129" s="2">
        <v>2</v>
      </c>
      <c r="P129" s="2">
        <v>1</v>
      </c>
      <c r="Q129" s="2">
        <v>2</v>
      </c>
      <c r="R129" s="2">
        <v>0</v>
      </c>
      <c r="S129" s="2">
        <v>3</v>
      </c>
      <c r="T129" s="2">
        <v>1</v>
      </c>
      <c r="U129" s="2">
        <v>0</v>
      </c>
      <c r="V129" s="2">
        <v>1</v>
      </c>
      <c r="W129" s="2">
        <v>1</v>
      </c>
      <c r="X129" s="2">
        <v>2</v>
      </c>
    </row>
    <row r="130" spans="1:24" x14ac:dyDescent="0.35">
      <c r="A130" s="2" t="s">
        <v>49</v>
      </c>
      <c r="B130" s="2" t="s">
        <v>50</v>
      </c>
      <c r="C130" s="2">
        <v>22</v>
      </c>
      <c r="D130" s="2">
        <v>13</v>
      </c>
      <c r="E130" s="2">
        <v>17</v>
      </c>
      <c r="F130" s="2">
        <v>14</v>
      </c>
      <c r="G130" s="2">
        <v>9</v>
      </c>
      <c r="H130" s="2">
        <v>9</v>
      </c>
      <c r="I130" s="2">
        <v>17</v>
      </c>
      <c r="J130" s="2">
        <v>7</v>
      </c>
      <c r="K130" s="2">
        <v>40</v>
      </c>
      <c r="L130" s="2">
        <v>34</v>
      </c>
      <c r="M130" s="2">
        <v>26</v>
      </c>
      <c r="N130" s="2">
        <v>34</v>
      </c>
      <c r="O130" s="2">
        <v>34</v>
      </c>
      <c r="P130" s="2">
        <v>25</v>
      </c>
      <c r="Q130" s="2">
        <v>35</v>
      </c>
      <c r="R130" s="2">
        <v>28</v>
      </c>
      <c r="S130" s="2">
        <v>36</v>
      </c>
      <c r="T130" s="2">
        <v>32</v>
      </c>
      <c r="U130" s="2">
        <v>38</v>
      </c>
      <c r="V130" s="2">
        <v>41</v>
      </c>
      <c r="W130" s="2">
        <v>57</v>
      </c>
      <c r="X130" s="2">
        <v>37</v>
      </c>
    </row>
    <row r="131" spans="1:24" x14ac:dyDescent="0.35">
      <c r="A131" s="2" t="s">
        <v>51</v>
      </c>
      <c r="B131" s="2" t="s">
        <v>52</v>
      </c>
      <c r="C131" s="2">
        <v>61</v>
      </c>
      <c r="D131" s="2">
        <v>55</v>
      </c>
      <c r="E131" s="2">
        <v>56</v>
      </c>
      <c r="F131" s="2">
        <v>56</v>
      </c>
      <c r="G131" s="2">
        <v>60</v>
      </c>
      <c r="H131" s="2">
        <v>60</v>
      </c>
      <c r="I131" s="2">
        <v>49</v>
      </c>
      <c r="J131" s="2">
        <v>42</v>
      </c>
      <c r="K131" s="2">
        <v>41</v>
      </c>
      <c r="L131" s="2">
        <v>36</v>
      </c>
      <c r="M131" s="2">
        <v>46</v>
      </c>
      <c r="N131" s="2">
        <v>27</v>
      </c>
      <c r="O131" s="2">
        <v>27</v>
      </c>
      <c r="P131" s="2">
        <v>51</v>
      </c>
      <c r="Q131" s="2">
        <v>45</v>
      </c>
      <c r="R131" s="2">
        <v>54</v>
      </c>
      <c r="S131" s="2">
        <v>48</v>
      </c>
      <c r="T131" s="2">
        <v>51</v>
      </c>
      <c r="U131" s="2">
        <v>44</v>
      </c>
      <c r="V131" s="2">
        <v>48</v>
      </c>
      <c r="W131" s="2">
        <v>41</v>
      </c>
      <c r="X131" s="2">
        <v>46</v>
      </c>
    </row>
    <row r="132" spans="1:24" x14ac:dyDescent="0.35">
      <c r="A132" s="2" t="s">
        <v>53</v>
      </c>
      <c r="B132" s="2" t="s">
        <v>54</v>
      </c>
      <c r="C132" s="2">
        <v>0</v>
      </c>
      <c r="D132" s="2">
        <v>2</v>
      </c>
      <c r="E132" s="2">
        <v>1</v>
      </c>
      <c r="F132" s="2">
        <v>4</v>
      </c>
      <c r="G132" s="2">
        <v>6</v>
      </c>
      <c r="H132" s="2">
        <v>5</v>
      </c>
      <c r="I132" s="2">
        <v>3</v>
      </c>
      <c r="J132" s="2">
        <v>1</v>
      </c>
      <c r="K132" s="2">
        <v>5</v>
      </c>
      <c r="L132" s="2">
        <v>1</v>
      </c>
      <c r="M132" s="2">
        <v>0</v>
      </c>
      <c r="N132" s="2">
        <v>3</v>
      </c>
      <c r="O132" s="2">
        <v>2</v>
      </c>
      <c r="P132" s="2">
        <v>1</v>
      </c>
      <c r="Q132" s="2">
        <v>1</v>
      </c>
      <c r="R132" s="2">
        <v>1</v>
      </c>
      <c r="S132" s="2">
        <v>1</v>
      </c>
      <c r="T132" s="2">
        <v>6</v>
      </c>
      <c r="U132" s="2">
        <v>2</v>
      </c>
      <c r="V132" s="2">
        <v>5</v>
      </c>
      <c r="W132" s="2">
        <v>3</v>
      </c>
      <c r="X132" s="2">
        <v>3</v>
      </c>
    </row>
    <row r="133" spans="1:24" x14ac:dyDescent="0.35">
      <c r="A133" s="2" t="s">
        <v>55</v>
      </c>
      <c r="B133" s="2" t="s">
        <v>56</v>
      </c>
      <c r="C133" s="2">
        <v>86</v>
      </c>
      <c r="D133" s="2">
        <v>68</v>
      </c>
      <c r="E133" s="2">
        <v>74</v>
      </c>
      <c r="F133" s="2">
        <v>93</v>
      </c>
      <c r="G133" s="2">
        <v>51</v>
      </c>
      <c r="H133" s="2">
        <v>37</v>
      </c>
      <c r="I133" s="2">
        <v>51</v>
      </c>
      <c r="J133" s="2">
        <v>58</v>
      </c>
      <c r="K133" s="2">
        <v>51</v>
      </c>
      <c r="L133" s="2">
        <v>40</v>
      </c>
      <c r="M133" s="2">
        <v>58</v>
      </c>
      <c r="N133" s="2">
        <v>34</v>
      </c>
      <c r="O133" s="2">
        <v>43</v>
      </c>
      <c r="P133" s="2">
        <v>22</v>
      </c>
      <c r="Q133" s="2">
        <v>37</v>
      </c>
      <c r="R133" s="2">
        <v>43</v>
      </c>
      <c r="S133" s="2">
        <v>43</v>
      </c>
      <c r="T133" s="2">
        <v>25</v>
      </c>
      <c r="U133" s="2">
        <v>35</v>
      </c>
      <c r="V133" s="2">
        <v>39</v>
      </c>
      <c r="W133" s="2">
        <v>27</v>
      </c>
      <c r="X133" s="2">
        <v>24</v>
      </c>
    </row>
    <row r="134" spans="1:24" x14ac:dyDescent="0.35">
      <c r="A134" s="2" t="s">
        <v>57</v>
      </c>
      <c r="B134" s="2" t="s">
        <v>58</v>
      </c>
      <c r="C134" s="2">
        <v>5</v>
      </c>
      <c r="D134" s="2">
        <v>6</v>
      </c>
      <c r="E134" s="2">
        <v>5</v>
      </c>
      <c r="F134" s="2">
        <v>2</v>
      </c>
      <c r="G134" s="2">
        <v>2</v>
      </c>
      <c r="H134" s="2">
        <v>6</v>
      </c>
      <c r="I134" s="2">
        <v>5</v>
      </c>
      <c r="J134" s="2">
        <v>3</v>
      </c>
      <c r="K134" s="2">
        <v>2</v>
      </c>
      <c r="L134" s="2">
        <v>8</v>
      </c>
      <c r="M134" s="2">
        <v>2</v>
      </c>
      <c r="N134" s="2">
        <v>2</v>
      </c>
      <c r="O134" s="2">
        <v>2</v>
      </c>
      <c r="P134" s="2">
        <v>0</v>
      </c>
      <c r="Q134" s="2">
        <v>1</v>
      </c>
      <c r="R134" s="2">
        <v>1</v>
      </c>
      <c r="S134" s="2">
        <v>1</v>
      </c>
      <c r="T134" s="2">
        <v>0</v>
      </c>
      <c r="U134" s="2">
        <v>1</v>
      </c>
      <c r="V134" s="2">
        <v>0</v>
      </c>
      <c r="W134" s="2">
        <v>3</v>
      </c>
      <c r="X134" s="2">
        <v>5</v>
      </c>
    </row>
    <row r="135" spans="1:24" x14ac:dyDescent="0.35">
      <c r="A135" s="2" t="s">
        <v>59</v>
      </c>
      <c r="B135" s="2" t="s">
        <v>60</v>
      </c>
      <c r="C135" s="2">
        <v>0</v>
      </c>
      <c r="D135" s="2">
        <v>0</v>
      </c>
      <c r="E135" s="2">
        <v>2</v>
      </c>
      <c r="F135" s="2">
        <v>0</v>
      </c>
      <c r="G135" s="2">
        <v>0</v>
      </c>
      <c r="H135" s="2">
        <v>0</v>
      </c>
      <c r="I135" s="2">
        <v>0</v>
      </c>
      <c r="J135" s="2">
        <v>0</v>
      </c>
      <c r="K135" s="2">
        <v>1</v>
      </c>
      <c r="L135" s="2">
        <v>0</v>
      </c>
      <c r="M135" s="2">
        <v>0</v>
      </c>
      <c r="N135" s="2">
        <v>0</v>
      </c>
      <c r="O135" s="2">
        <v>0</v>
      </c>
      <c r="P135" s="2">
        <v>0</v>
      </c>
      <c r="Q135" s="2">
        <v>0</v>
      </c>
      <c r="R135" s="2">
        <v>0</v>
      </c>
      <c r="S135" s="2">
        <v>0</v>
      </c>
      <c r="T135" s="2">
        <v>0</v>
      </c>
      <c r="U135" s="2">
        <v>3</v>
      </c>
      <c r="V135" s="2">
        <v>0</v>
      </c>
      <c r="W135" s="2">
        <v>0</v>
      </c>
      <c r="X135" s="2">
        <v>0</v>
      </c>
    </row>
    <row r="136" spans="1:24" x14ac:dyDescent="0.35">
      <c r="A136" s="2" t="s">
        <v>61</v>
      </c>
      <c r="B136" s="2" t="s">
        <v>62</v>
      </c>
      <c r="C136" s="2">
        <v>37</v>
      </c>
      <c r="D136" s="2">
        <v>33</v>
      </c>
      <c r="E136" s="2">
        <v>23</v>
      </c>
      <c r="F136" s="2">
        <v>32</v>
      </c>
      <c r="G136" s="2">
        <v>29</v>
      </c>
      <c r="H136" s="2">
        <v>23</v>
      </c>
      <c r="I136" s="2">
        <v>26</v>
      </c>
      <c r="J136" s="2">
        <v>33</v>
      </c>
      <c r="K136" s="2">
        <v>33</v>
      </c>
      <c r="L136" s="2">
        <v>34</v>
      </c>
      <c r="M136" s="2">
        <v>25</v>
      </c>
      <c r="N136" s="2">
        <v>15</v>
      </c>
      <c r="O136" s="2">
        <v>33</v>
      </c>
      <c r="P136" s="2">
        <v>10</v>
      </c>
      <c r="Q136" s="2">
        <v>18</v>
      </c>
      <c r="R136" s="2">
        <v>19</v>
      </c>
      <c r="S136" s="2">
        <v>8</v>
      </c>
      <c r="T136" s="2">
        <v>14</v>
      </c>
      <c r="U136" s="2">
        <v>10</v>
      </c>
      <c r="V136" s="2">
        <v>5</v>
      </c>
      <c r="W136" s="2">
        <v>9</v>
      </c>
      <c r="X136" s="2">
        <v>6</v>
      </c>
    </row>
    <row r="137" spans="1:24" x14ac:dyDescent="0.35">
      <c r="A137" s="2" t="s">
        <v>63</v>
      </c>
      <c r="B137" s="2" t="s">
        <v>64</v>
      </c>
      <c r="C137" s="2">
        <v>50</v>
      </c>
      <c r="D137" s="2">
        <v>37</v>
      </c>
      <c r="E137" s="2">
        <v>30</v>
      </c>
      <c r="F137" s="2">
        <v>57</v>
      </c>
      <c r="G137" s="2">
        <v>48</v>
      </c>
      <c r="H137" s="2">
        <v>70</v>
      </c>
      <c r="I137" s="2">
        <v>63</v>
      </c>
      <c r="J137" s="2">
        <v>82</v>
      </c>
      <c r="K137" s="2">
        <v>98</v>
      </c>
      <c r="L137" s="2">
        <v>124</v>
      </c>
      <c r="M137" s="2">
        <v>461</v>
      </c>
      <c r="N137" s="2">
        <v>508</v>
      </c>
      <c r="O137" s="2">
        <v>510</v>
      </c>
      <c r="P137" s="2">
        <v>570</v>
      </c>
      <c r="Q137" s="2">
        <v>663</v>
      </c>
      <c r="R137" s="2">
        <v>850</v>
      </c>
      <c r="S137" s="2">
        <v>923</v>
      </c>
      <c r="T137" s="2">
        <v>1146</v>
      </c>
      <c r="U137" s="2">
        <v>1260</v>
      </c>
      <c r="V137" s="2">
        <v>1373</v>
      </c>
      <c r="W137" s="2">
        <v>1328</v>
      </c>
      <c r="X137" s="2">
        <v>1079</v>
      </c>
    </row>
    <row r="138" spans="1:24" x14ac:dyDescent="0.35">
      <c r="A138" s="2" t="s">
        <v>65</v>
      </c>
      <c r="B138" s="2" t="s">
        <v>66</v>
      </c>
      <c r="C138" s="2">
        <v>7</v>
      </c>
      <c r="D138" s="2">
        <v>12</v>
      </c>
      <c r="E138" s="2">
        <v>3</v>
      </c>
      <c r="F138" s="2">
        <v>4</v>
      </c>
      <c r="G138" s="2">
        <v>14</v>
      </c>
      <c r="H138" s="2">
        <v>3</v>
      </c>
      <c r="I138" s="2">
        <v>6</v>
      </c>
      <c r="J138" s="2">
        <v>5</v>
      </c>
      <c r="K138" s="2">
        <v>2</v>
      </c>
      <c r="L138" s="2">
        <v>2</v>
      </c>
      <c r="M138" s="2">
        <v>0</v>
      </c>
      <c r="N138" s="2">
        <v>0</v>
      </c>
      <c r="O138" s="2">
        <v>0</v>
      </c>
      <c r="P138" s="2">
        <v>0</v>
      </c>
      <c r="Q138" s="2">
        <v>0</v>
      </c>
      <c r="R138" s="2">
        <v>0</v>
      </c>
      <c r="S138" s="2">
        <v>0</v>
      </c>
      <c r="T138" s="2">
        <v>0</v>
      </c>
      <c r="U138" s="2">
        <v>0</v>
      </c>
      <c r="V138" s="2">
        <v>1</v>
      </c>
      <c r="W138" s="2">
        <v>0</v>
      </c>
      <c r="X138" s="2">
        <v>0</v>
      </c>
    </row>
    <row r="139" spans="1:24" x14ac:dyDescent="0.35">
      <c r="A139" s="2" t="s">
        <v>67</v>
      </c>
      <c r="B139" s="2" t="s">
        <v>68</v>
      </c>
      <c r="C139" s="2">
        <v>53</v>
      </c>
      <c r="D139" s="2">
        <v>46</v>
      </c>
      <c r="E139" s="2">
        <v>55</v>
      </c>
      <c r="F139" s="2">
        <v>64</v>
      </c>
      <c r="G139" s="2">
        <v>59</v>
      </c>
      <c r="H139" s="2">
        <v>58</v>
      </c>
      <c r="I139" s="2">
        <v>66</v>
      </c>
      <c r="J139" s="2">
        <v>77</v>
      </c>
      <c r="K139" s="2">
        <v>67</v>
      </c>
      <c r="L139" s="2">
        <v>61</v>
      </c>
      <c r="M139" s="2">
        <v>72</v>
      </c>
      <c r="N139" s="2">
        <v>64</v>
      </c>
      <c r="O139" s="2">
        <v>70</v>
      </c>
      <c r="P139" s="2">
        <v>87</v>
      </c>
      <c r="Q139" s="2">
        <v>82</v>
      </c>
      <c r="R139" s="2">
        <v>101</v>
      </c>
      <c r="S139" s="2">
        <v>102</v>
      </c>
      <c r="T139" s="2">
        <v>95</v>
      </c>
      <c r="U139" s="2">
        <v>78</v>
      </c>
      <c r="V139" s="2">
        <v>127</v>
      </c>
      <c r="W139" s="2">
        <v>140</v>
      </c>
      <c r="X139" s="2">
        <v>130</v>
      </c>
    </row>
    <row r="140" spans="1:24" x14ac:dyDescent="0.35">
      <c r="A140" s="3" t="s">
        <v>69</v>
      </c>
      <c r="B140" s="3" t="s">
        <v>70</v>
      </c>
      <c r="C140" s="3">
        <v>14</v>
      </c>
      <c r="D140" s="3">
        <v>26</v>
      </c>
      <c r="E140" s="3">
        <v>21</v>
      </c>
      <c r="F140" s="3">
        <v>21</v>
      </c>
      <c r="G140" s="3">
        <v>16</v>
      </c>
      <c r="H140" s="3">
        <v>12</v>
      </c>
      <c r="I140" s="3">
        <v>20</v>
      </c>
      <c r="J140" s="3">
        <v>15</v>
      </c>
      <c r="K140" s="3">
        <v>20</v>
      </c>
      <c r="L140" s="3">
        <v>13</v>
      </c>
      <c r="M140" s="3">
        <v>19</v>
      </c>
      <c r="N140" s="3">
        <v>13</v>
      </c>
      <c r="O140" s="3">
        <v>7</v>
      </c>
      <c r="P140" s="3">
        <v>15</v>
      </c>
      <c r="Q140" s="3">
        <v>21</v>
      </c>
      <c r="R140" s="3">
        <v>23</v>
      </c>
      <c r="S140" s="3">
        <v>19</v>
      </c>
      <c r="T140" s="3">
        <v>15</v>
      </c>
      <c r="U140" s="3">
        <v>23</v>
      </c>
      <c r="V140" s="3">
        <v>16</v>
      </c>
      <c r="W140" s="3">
        <v>17</v>
      </c>
      <c r="X140" s="3">
        <v>16</v>
      </c>
    </row>
    <row r="143" spans="1:24" x14ac:dyDescent="0.35">
      <c r="A143" s="3" t="s">
        <v>785</v>
      </c>
      <c r="B143" s="150" t="s">
        <v>750</v>
      </c>
    </row>
    <row r="145" spans="1:25" x14ac:dyDescent="0.35">
      <c r="A145" s="3" t="s">
        <v>125</v>
      </c>
    </row>
    <row r="147" spans="1:25" x14ac:dyDescent="0.35">
      <c r="A147" s="1" t="s">
        <v>12</v>
      </c>
      <c r="B147" s="1" t="s">
        <v>0</v>
      </c>
      <c r="C147" s="1">
        <v>2001</v>
      </c>
      <c r="D147" s="1">
        <v>2002</v>
      </c>
      <c r="E147" s="1">
        <v>2003</v>
      </c>
      <c r="F147" s="1">
        <v>2004</v>
      </c>
      <c r="G147" s="1">
        <v>2005</v>
      </c>
      <c r="H147" s="1">
        <v>2006</v>
      </c>
      <c r="I147" s="1">
        <v>2007</v>
      </c>
      <c r="J147" s="1">
        <v>2008</v>
      </c>
      <c r="K147" s="1">
        <v>2009</v>
      </c>
      <c r="L147" s="1">
        <v>2010</v>
      </c>
      <c r="M147" s="1">
        <v>2011</v>
      </c>
      <c r="N147" s="1">
        <v>2012</v>
      </c>
      <c r="O147" s="1">
        <v>2013</v>
      </c>
      <c r="P147" s="1">
        <v>2014</v>
      </c>
      <c r="Q147" s="1">
        <v>2015</v>
      </c>
      <c r="R147" s="1">
        <v>2016</v>
      </c>
      <c r="S147" s="1">
        <v>2017</v>
      </c>
      <c r="T147" s="1">
        <v>2018</v>
      </c>
      <c r="U147" s="1">
        <v>2019</v>
      </c>
      <c r="V147" s="1">
        <v>2020</v>
      </c>
      <c r="W147" s="1">
        <v>2021</v>
      </c>
      <c r="X147" s="1">
        <v>2022</v>
      </c>
    </row>
    <row r="148" spans="1:25" x14ac:dyDescent="0.35">
      <c r="A148" s="3" t="s">
        <v>13</v>
      </c>
      <c r="B148" s="3" t="s">
        <v>14</v>
      </c>
      <c r="C148" s="3">
        <v>360</v>
      </c>
      <c r="D148" s="3">
        <v>424</v>
      </c>
      <c r="E148" s="3">
        <v>364</v>
      </c>
      <c r="F148" s="3">
        <v>448</v>
      </c>
      <c r="G148" s="3">
        <v>492</v>
      </c>
      <c r="H148" s="3">
        <v>525</v>
      </c>
      <c r="I148" s="3">
        <v>499</v>
      </c>
      <c r="J148" s="3">
        <v>525</v>
      </c>
      <c r="K148" s="3">
        <v>512</v>
      </c>
      <c r="L148" s="3">
        <v>499</v>
      </c>
      <c r="M148" s="3">
        <v>458</v>
      </c>
      <c r="N148" s="3">
        <v>424</v>
      </c>
      <c r="O148" s="3">
        <v>421</v>
      </c>
      <c r="P148" s="3">
        <v>406</v>
      </c>
      <c r="Q148" s="3">
        <v>440</v>
      </c>
      <c r="R148" s="3">
        <v>427</v>
      </c>
      <c r="S148" s="3">
        <v>579</v>
      </c>
      <c r="T148" s="3">
        <v>587</v>
      </c>
      <c r="U148" s="3">
        <v>672</v>
      </c>
      <c r="V148" s="3">
        <v>659</v>
      </c>
      <c r="W148" s="3">
        <v>637</v>
      </c>
      <c r="X148" s="3">
        <v>688</v>
      </c>
    </row>
    <row r="149" spans="1:25" x14ac:dyDescent="0.35">
      <c r="A149" s="3" t="s">
        <v>15</v>
      </c>
      <c r="B149" s="3" t="s">
        <v>16</v>
      </c>
      <c r="C149" s="3">
        <v>148</v>
      </c>
      <c r="D149" s="3">
        <v>147</v>
      </c>
      <c r="E149" s="3">
        <v>123</v>
      </c>
      <c r="F149" s="3">
        <v>161</v>
      </c>
      <c r="G149" s="3">
        <v>175</v>
      </c>
      <c r="H149" s="3">
        <v>187</v>
      </c>
      <c r="I149" s="3">
        <v>172</v>
      </c>
      <c r="J149" s="3">
        <v>154</v>
      </c>
      <c r="K149" s="3">
        <v>127</v>
      </c>
      <c r="L149" s="3">
        <v>123</v>
      </c>
      <c r="M149" s="3">
        <v>90</v>
      </c>
      <c r="N149" s="3">
        <v>84</v>
      </c>
      <c r="O149" s="3">
        <v>62</v>
      </c>
      <c r="P149" s="3">
        <v>74</v>
      </c>
      <c r="Q149" s="3">
        <v>77</v>
      </c>
      <c r="R149" s="3">
        <v>64</v>
      </c>
      <c r="S149" s="3">
        <v>80</v>
      </c>
      <c r="T149" s="3">
        <v>70</v>
      </c>
      <c r="U149" s="3">
        <v>52</v>
      </c>
      <c r="V149" s="3">
        <v>35</v>
      </c>
      <c r="W149" s="3">
        <v>52</v>
      </c>
      <c r="X149" s="3">
        <v>58</v>
      </c>
      <c r="Y149" s="137"/>
    </row>
    <row r="150" spans="1:25" x14ac:dyDescent="0.35">
      <c r="A150" s="2" t="s">
        <v>17</v>
      </c>
      <c r="B150" s="2" t="s">
        <v>18</v>
      </c>
      <c r="C150" s="2">
        <v>26</v>
      </c>
      <c r="D150" s="2">
        <v>25</v>
      </c>
      <c r="E150" s="2">
        <v>23</v>
      </c>
      <c r="F150" s="2">
        <v>32</v>
      </c>
      <c r="G150" s="2">
        <v>26</v>
      </c>
      <c r="H150" s="2">
        <v>33</v>
      </c>
      <c r="I150" s="2">
        <v>29</v>
      </c>
      <c r="J150" s="2">
        <v>15</v>
      </c>
      <c r="K150" s="2">
        <v>16</v>
      </c>
      <c r="L150" s="2">
        <v>18</v>
      </c>
      <c r="M150" s="2">
        <v>9</v>
      </c>
      <c r="N150" s="2">
        <v>11</v>
      </c>
      <c r="O150" s="2">
        <v>6</v>
      </c>
      <c r="P150" s="2">
        <v>12</v>
      </c>
      <c r="Q150" s="2">
        <v>6</v>
      </c>
      <c r="R150" s="2">
        <v>5</v>
      </c>
      <c r="S150" s="2">
        <v>9</v>
      </c>
      <c r="T150" s="2">
        <v>6</v>
      </c>
      <c r="U150" s="2">
        <v>11</v>
      </c>
      <c r="V150" s="2">
        <v>4</v>
      </c>
      <c r="W150" s="2">
        <v>11</v>
      </c>
      <c r="X150" s="2">
        <v>16</v>
      </c>
      <c r="Y150" s="137"/>
    </row>
    <row r="151" spans="1:25" x14ac:dyDescent="0.35">
      <c r="A151" s="2" t="s">
        <v>19</v>
      </c>
      <c r="B151" s="2" t="s">
        <v>20</v>
      </c>
      <c r="C151" s="2">
        <v>3</v>
      </c>
      <c r="D151" s="2">
        <v>3</v>
      </c>
      <c r="E151" s="2">
        <v>3</v>
      </c>
      <c r="F151" s="2">
        <v>1</v>
      </c>
      <c r="G151" s="2">
        <v>3</v>
      </c>
      <c r="H151" s="2">
        <v>3</v>
      </c>
      <c r="I151" s="2">
        <v>2</v>
      </c>
      <c r="J151" s="2">
        <v>0</v>
      </c>
      <c r="K151" s="2">
        <v>2</v>
      </c>
      <c r="L151" s="2">
        <v>1</v>
      </c>
      <c r="M151" s="2">
        <v>0</v>
      </c>
      <c r="N151" s="2">
        <v>1</v>
      </c>
      <c r="O151" s="2">
        <v>0</v>
      </c>
      <c r="P151" s="2">
        <v>2</v>
      </c>
      <c r="Q151" s="2">
        <v>2</v>
      </c>
      <c r="R151" s="2">
        <v>0</v>
      </c>
      <c r="S151" s="2">
        <v>0</v>
      </c>
      <c r="T151" s="2">
        <v>1</v>
      </c>
      <c r="U151" s="2">
        <v>1</v>
      </c>
      <c r="V151" s="2">
        <v>0</v>
      </c>
      <c r="W151" s="2">
        <v>3</v>
      </c>
      <c r="X151" s="2">
        <v>3</v>
      </c>
      <c r="Y151" s="137"/>
    </row>
    <row r="152" spans="1:25" x14ac:dyDescent="0.35">
      <c r="A152" s="2" t="s">
        <v>21</v>
      </c>
      <c r="B152" s="2" t="s">
        <v>22</v>
      </c>
      <c r="C152" s="2">
        <v>11</v>
      </c>
      <c r="D152" s="2">
        <v>9</v>
      </c>
      <c r="E152" s="2">
        <v>13</v>
      </c>
      <c r="F152" s="2">
        <v>15</v>
      </c>
      <c r="G152" s="2">
        <v>18</v>
      </c>
      <c r="H152" s="2">
        <v>18</v>
      </c>
      <c r="I152" s="2">
        <v>19</v>
      </c>
      <c r="J152" s="2">
        <v>18</v>
      </c>
      <c r="K152" s="2">
        <v>20</v>
      </c>
      <c r="L152" s="2">
        <v>12</v>
      </c>
      <c r="M152" s="2">
        <v>7</v>
      </c>
      <c r="N152" s="2">
        <v>6</v>
      </c>
      <c r="O152" s="2">
        <v>5</v>
      </c>
      <c r="P152" s="2">
        <v>7</v>
      </c>
      <c r="Q152" s="2">
        <v>7</v>
      </c>
      <c r="R152" s="2">
        <v>8</v>
      </c>
      <c r="S152" s="2">
        <v>4</v>
      </c>
      <c r="T152" s="2">
        <v>7</v>
      </c>
      <c r="U152" s="2">
        <v>4</v>
      </c>
      <c r="V152" s="2">
        <v>2</v>
      </c>
      <c r="W152" s="2">
        <v>8</v>
      </c>
      <c r="X152" s="2">
        <v>7</v>
      </c>
      <c r="Y152" s="137"/>
    </row>
    <row r="153" spans="1:25" x14ac:dyDescent="0.35">
      <c r="A153" s="2" t="s">
        <v>23</v>
      </c>
      <c r="B153" s="2" t="s">
        <v>24</v>
      </c>
      <c r="C153" s="2">
        <v>0</v>
      </c>
      <c r="D153" s="2">
        <v>0</v>
      </c>
      <c r="E153" s="2">
        <v>0</v>
      </c>
      <c r="F153" s="2">
        <v>0</v>
      </c>
      <c r="G153" s="2">
        <v>0</v>
      </c>
      <c r="H153" s="2">
        <v>0</v>
      </c>
      <c r="I153" s="2">
        <v>0</v>
      </c>
      <c r="J153" s="2">
        <v>0</v>
      </c>
      <c r="K153" s="2">
        <v>0</v>
      </c>
      <c r="L153" s="2">
        <v>0</v>
      </c>
      <c r="M153" s="2">
        <v>0</v>
      </c>
      <c r="N153" s="2">
        <v>0</v>
      </c>
      <c r="O153" s="2">
        <v>0</v>
      </c>
      <c r="P153" s="2">
        <v>0</v>
      </c>
      <c r="Q153" s="2">
        <v>0</v>
      </c>
      <c r="R153" s="2">
        <v>0</v>
      </c>
      <c r="S153" s="2">
        <v>0</v>
      </c>
      <c r="T153" s="2">
        <v>0</v>
      </c>
      <c r="U153" s="2">
        <v>0</v>
      </c>
      <c r="V153" s="2">
        <v>0</v>
      </c>
      <c r="W153" s="2">
        <v>0</v>
      </c>
      <c r="X153" s="2">
        <v>0</v>
      </c>
      <c r="Y153" s="137"/>
    </row>
    <row r="154" spans="1:25" x14ac:dyDescent="0.35">
      <c r="A154" s="2" t="s">
        <v>25</v>
      </c>
      <c r="B154" s="2" t="s">
        <v>26</v>
      </c>
      <c r="C154" s="2">
        <v>71</v>
      </c>
      <c r="D154" s="2">
        <v>78</v>
      </c>
      <c r="E154" s="2">
        <v>50</v>
      </c>
      <c r="F154" s="2">
        <v>81</v>
      </c>
      <c r="G154" s="2">
        <v>99</v>
      </c>
      <c r="H154" s="2">
        <v>90</v>
      </c>
      <c r="I154" s="2">
        <v>63</v>
      </c>
      <c r="J154" s="2">
        <v>67</v>
      </c>
      <c r="K154" s="2">
        <v>46</v>
      </c>
      <c r="L154" s="2">
        <v>42</v>
      </c>
      <c r="M154" s="2">
        <v>32</v>
      </c>
      <c r="N154" s="2">
        <v>24</v>
      </c>
      <c r="O154" s="2">
        <v>15</v>
      </c>
      <c r="P154" s="2">
        <v>17</v>
      </c>
      <c r="Q154" s="2">
        <v>28</v>
      </c>
      <c r="R154" s="2">
        <v>16</v>
      </c>
      <c r="S154" s="2">
        <v>17</v>
      </c>
      <c r="T154" s="2">
        <v>21</v>
      </c>
      <c r="U154" s="2">
        <v>24</v>
      </c>
      <c r="V154" s="2">
        <v>14</v>
      </c>
      <c r="W154" s="2">
        <v>19</v>
      </c>
      <c r="X154" s="2">
        <v>24</v>
      </c>
      <c r="Y154" s="137"/>
    </row>
    <row r="155" spans="1:25" x14ac:dyDescent="0.35">
      <c r="A155" s="2" t="s">
        <v>27</v>
      </c>
      <c r="B155" s="2" t="s">
        <v>28</v>
      </c>
      <c r="C155" s="2">
        <v>1</v>
      </c>
      <c r="D155" s="2">
        <v>2</v>
      </c>
      <c r="E155" s="2">
        <v>3</v>
      </c>
      <c r="F155" s="2">
        <v>1</v>
      </c>
      <c r="G155" s="2">
        <v>3</v>
      </c>
      <c r="H155" s="2">
        <v>3</v>
      </c>
      <c r="I155" s="2">
        <v>6</v>
      </c>
      <c r="J155" s="2">
        <v>4</v>
      </c>
      <c r="K155" s="2">
        <v>3</v>
      </c>
      <c r="L155" s="2">
        <v>1</v>
      </c>
      <c r="M155" s="2">
        <v>0</v>
      </c>
      <c r="N155" s="2">
        <v>1</v>
      </c>
      <c r="O155" s="2">
        <v>0</v>
      </c>
      <c r="P155" s="2">
        <v>2</v>
      </c>
      <c r="Q155" s="2">
        <v>0</v>
      </c>
      <c r="R155" s="2">
        <v>2</v>
      </c>
      <c r="S155" s="2">
        <v>0</v>
      </c>
      <c r="T155" s="2">
        <v>1</v>
      </c>
      <c r="U155" s="2">
        <v>1</v>
      </c>
      <c r="V155" s="2">
        <v>0</v>
      </c>
      <c r="W155" s="2">
        <v>0</v>
      </c>
      <c r="X155" s="2">
        <v>0</v>
      </c>
      <c r="Y155" s="137"/>
    </row>
    <row r="156" spans="1:25" x14ac:dyDescent="0.35">
      <c r="A156" s="2" t="s">
        <v>29</v>
      </c>
      <c r="B156" s="2" t="s">
        <v>30</v>
      </c>
      <c r="C156" s="2">
        <v>0</v>
      </c>
      <c r="D156" s="2">
        <v>4</v>
      </c>
      <c r="E156" s="2">
        <v>2</v>
      </c>
      <c r="F156" s="2">
        <v>0</v>
      </c>
      <c r="G156" s="2">
        <v>1</v>
      </c>
      <c r="H156" s="2">
        <v>4</v>
      </c>
      <c r="I156" s="2">
        <v>5</v>
      </c>
      <c r="J156" s="2">
        <v>0</v>
      </c>
      <c r="K156" s="2">
        <v>2</v>
      </c>
      <c r="L156" s="2">
        <v>0</v>
      </c>
      <c r="M156" s="2">
        <v>2</v>
      </c>
      <c r="N156" s="2">
        <v>0</v>
      </c>
      <c r="O156" s="2">
        <v>1</v>
      </c>
      <c r="P156" s="2">
        <v>1</v>
      </c>
      <c r="Q156" s="2">
        <v>2</v>
      </c>
      <c r="R156" s="2">
        <v>0</v>
      </c>
      <c r="S156" s="2">
        <v>0</v>
      </c>
      <c r="T156" s="2">
        <v>0</v>
      </c>
      <c r="U156" s="2">
        <v>0</v>
      </c>
      <c r="V156" s="2">
        <v>0</v>
      </c>
      <c r="W156" s="2">
        <v>0</v>
      </c>
      <c r="X156" s="2">
        <v>0</v>
      </c>
      <c r="Y156" s="137"/>
    </row>
    <row r="157" spans="1:25" x14ac:dyDescent="0.35">
      <c r="A157" s="2" t="s">
        <v>31</v>
      </c>
      <c r="B157" s="2" t="s">
        <v>32</v>
      </c>
      <c r="C157" s="2">
        <v>0</v>
      </c>
      <c r="D157" s="2">
        <v>0</v>
      </c>
      <c r="E157" s="2">
        <v>0</v>
      </c>
      <c r="F157" s="2">
        <v>0</v>
      </c>
      <c r="G157" s="2">
        <v>1</v>
      </c>
      <c r="H157" s="2">
        <v>0</v>
      </c>
      <c r="I157" s="2">
        <v>1</v>
      </c>
      <c r="J157" s="2">
        <v>0</v>
      </c>
      <c r="K157" s="2">
        <v>0</v>
      </c>
      <c r="L157" s="2">
        <v>0</v>
      </c>
      <c r="M157" s="2">
        <v>0</v>
      </c>
      <c r="N157" s="2">
        <v>0</v>
      </c>
      <c r="O157" s="2">
        <v>1</v>
      </c>
      <c r="P157" s="2">
        <v>0</v>
      </c>
      <c r="Q157" s="2">
        <v>0</v>
      </c>
      <c r="R157" s="2">
        <v>0</v>
      </c>
      <c r="S157" s="2">
        <v>0</v>
      </c>
      <c r="T157" s="2">
        <v>0</v>
      </c>
      <c r="U157" s="2">
        <v>0</v>
      </c>
      <c r="V157" s="2">
        <v>0</v>
      </c>
      <c r="W157" s="2">
        <v>0</v>
      </c>
      <c r="X157" s="2">
        <v>0</v>
      </c>
      <c r="Y157" s="137"/>
    </row>
    <row r="158" spans="1:25" x14ac:dyDescent="0.35">
      <c r="A158" s="2" t="s">
        <v>33</v>
      </c>
      <c r="B158" s="2" t="s">
        <v>34</v>
      </c>
      <c r="C158" s="2">
        <v>36</v>
      </c>
      <c r="D158" s="2">
        <v>23</v>
      </c>
      <c r="E158" s="2">
        <v>26</v>
      </c>
      <c r="F158" s="2">
        <v>31</v>
      </c>
      <c r="G158" s="2">
        <v>24</v>
      </c>
      <c r="H158" s="2">
        <v>33</v>
      </c>
      <c r="I158" s="2">
        <v>47</v>
      </c>
      <c r="J158" s="2">
        <v>43</v>
      </c>
      <c r="K158" s="2">
        <v>36</v>
      </c>
      <c r="L158" s="2">
        <v>44</v>
      </c>
      <c r="M158" s="2">
        <v>37</v>
      </c>
      <c r="N158" s="2">
        <v>38</v>
      </c>
      <c r="O158" s="2">
        <v>32</v>
      </c>
      <c r="P158" s="2">
        <v>32</v>
      </c>
      <c r="Q158" s="2">
        <v>31</v>
      </c>
      <c r="R158" s="2">
        <v>30</v>
      </c>
      <c r="S158" s="2">
        <v>49</v>
      </c>
      <c r="T158" s="2">
        <v>34</v>
      </c>
      <c r="U158" s="2">
        <v>11</v>
      </c>
      <c r="V158" s="2">
        <v>13</v>
      </c>
      <c r="W158" s="2">
        <v>11</v>
      </c>
      <c r="X158" s="2">
        <v>7</v>
      </c>
      <c r="Y158" s="137"/>
    </row>
    <row r="159" spans="1:25" x14ac:dyDescent="0.35">
      <c r="A159" s="2" t="s">
        <v>35</v>
      </c>
      <c r="B159" s="2" t="s">
        <v>36</v>
      </c>
      <c r="C159" s="2">
        <v>0</v>
      </c>
      <c r="D159" s="2">
        <v>0</v>
      </c>
      <c r="E159" s="2">
        <v>3</v>
      </c>
      <c r="F159" s="2">
        <v>0</v>
      </c>
      <c r="G159" s="2">
        <v>0</v>
      </c>
      <c r="H159" s="2">
        <v>1</v>
      </c>
      <c r="I159" s="2">
        <v>0</v>
      </c>
      <c r="J159" s="2">
        <v>7</v>
      </c>
      <c r="K159" s="2">
        <v>2</v>
      </c>
      <c r="L159" s="2">
        <v>2</v>
      </c>
      <c r="M159" s="2">
        <v>3</v>
      </c>
      <c r="N159" s="2">
        <v>0</v>
      </c>
      <c r="O159" s="2">
        <v>2</v>
      </c>
      <c r="P159" s="2">
        <v>1</v>
      </c>
      <c r="Q159" s="2">
        <v>1</v>
      </c>
      <c r="R159" s="2">
        <v>0</v>
      </c>
      <c r="S159" s="2">
        <v>0</v>
      </c>
      <c r="T159" s="2">
        <v>0</v>
      </c>
      <c r="U159" s="2">
        <v>0</v>
      </c>
      <c r="V159" s="2">
        <v>0</v>
      </c>
      <c r="W159" s="2">
        <v>0</v>
      </c>
      <c r="X159" s="2">
        <v>1</v>
      </c>
      <c r="Y159" s="137"/>
    </row>
    <row r="160" spans="1:25" x14ac:dyDescent="0.35">
      <c r="A160" s="2" t="s">
        <v>37</v>
      </c>
      <c r="B160" s="2" t="s">
        <v>38</v>
      </c>
      <c r="C160" s="2">
        <v>0</v>
      </c>
      <c r="D160" s="2">
        <v>3</v>
      </c>
      <c r="E160" s="2">
        <v>0</v>
      </c>
      <c r="F160" s="2">
        <v>0</v>
      </c>
      <c r="G160" s="2">
        <v>0</v>
      </c>
      <c r="H160" s="2">
        <v>2</v>
      </c>
      <c r="I160" s="2">
        <v>0</v>
      </c>
      <c r="J160" s="2">
        <v>0</v>
      </c>
      <c r="K160" s="2">
        <v>0</v>
      </c>
      <c r="L160" s="2">
        <v>3</v>
      </c>
      <c r="M160" s="2">
        <v>0</v>
      </c>
      <c r="N160" s="2">
        <v>3</v>
      </c>
      <c r="O160" s="2">
        <v>0</v>
      </c>
      <c r="P160" s="2">
        <v>0</v>
      </c>
      <c r="Q160" s="2">
        <v>0</v>
      </c>
      <c r="R160" s="2">
        <v>1</v>
      </c>
      <c r="S160" s="2">
        <v>1</v>
      </c>
      <c r="T160" s="2">
        <v>0</v>
      </c>
      <c r="U160" s="2">
        <v>0</v>
      </c>
      <c r="V160" s="2">
        <v>2</v>
      </c>
      <c r="W160" s="2">
        <v>0</v>
      </c>
      <c r="X160" s="2">
        <v>0</v>
      </c>
      <c r="Y160" s="137"/>
    </row>
    <row r="161" spans="1:25" x14ac:dyDescent="0.35">
      <c r="A161" s="2" t="s">
        <v>39</v>
      </c>
      <c r="B161" s="2" t="s">
        <v>40</v>
      </c>
      <c r="C161" s="2">
        <v>0</v>
      </c>
      <c r="D161" s="2">
        <v>0</v>
      </c>
      <c r="E161" s="2">
        <v>0</v>
      </c>
      <c r="F161" s="2">
        <v>0</v>
      </c>
      <c r="G161" s="2">
        <v>0</v>
      </c>
      <c r="H161" s="2">
        <v>0</v>
      </c>
      <c r="I161" s="2">
        <v>0</v>
      </c>
      <c r="J161" s="2">
        <v>0</v>
      </c>
      <c r="K161" s="2">
        <v>0</v>
      </c>
      <c r="L161" s="2">
        <v>0</v>
      </c>
      <c r="M161" s="2">
        <v>0</v>
      </c>
      <c r="N161" s="2">
        <v>0</v>
      </c>
      <c r="O161" s="2">
        <v>0</v>
      </c>
      <c r="P161" s="2">
        <v>0</v>
      </c>
      <c r="Q161" s="2">
        <v>0</v>
      </c>
      <c r="R161" s="2">
        <v>2</v>
      </c>
      <c r="S161" s="2">
        <v>0</v>
      </c>
      <c r="T161" s="2">
        <v>0</v>
      </c>
      <c r="U161" s="2">
        <v>0</v>
      </c>
      <c r="V161" s="2">
        <v>0</v>
      </c>
      <c r="W161" s="2">
        <v>0</v>
      </c>
      <c r="X161" s="2">
        <v>0</v>
      </c>
      <c r="Y161" s="137"/>
    </row>
    <row r="162" spans="1:25" x14ac:dyDescent="0.35">
      <c r="A162" s="3" t="s">
        <v>41</v>
      </c>
      <c r="B162" s="3" t="s">
        <v>42</v>
      </c>
      <c r="C162" s="3">
        <v>212</v>
      </c>
      <c r="D162" s="3">
        <v>272</v>
      </c>
      <c r="E162" s="3">
        <v>240</v>
      </c>
      <c r="F162" s="3">
        <v>287</v>
      </c>
      <c r="G162" s="3">
        <v>315</v>
      </c>
      <c r="H162" s="3">
        <v>336</v>
      </c>
      <c r="I162" s="3">
        <v>324</v>
      </c>
      <c r="J162" s="3">
        <v>365</v>
      </c>
      <c r="K162" s="3">
        <v>375</v>
      </c>
      <c r="L162" s="3">
        <v>372</v>
      </c>
      <c r="M162" s="3">
        <v>363</v>
      </c>
      <c r="N162" s="3">
        <v>334</v>
      </c>
      <c r="O162" s="3">
        <v>354</v>
      </c>
      <c r="P162" s="3">
        <v>329</v>
      </c>
      <c r="Q162" s="3">
        <v>353</v>
      </c>
      <c r="R162" s="3">
        <v>361</v>
      </c>
      <c r="S162" s="3">
        <v>499</v>
      </c>
      <c r="T162" s="3">
        <v>514</v>
      </c>
      <c r="U162" s="3">
        <v>618</v>
      </c>
      <c r="V162" s="3">
        <v>622</v>
      </c>
      <c r="W162" s="3">
        <v>584</v>
      </c>
      <c r="X162" s="3">
        <v>627</v>
      </c>
      <c r="Y162" s="137"/>
    </row>
    <row r="163" spans="1:25" x14ac:dyDescent="0.35">
      <c r="A163" s="2" t="s">
        <v>43</v>
      </c>
      <c r="B163" s="2" t="s">
        <v>44</v>
      </c>
      <c r="C163" s="2">
        <v>51</v>
      </c>
      <c r="D163" s="2">
        <v>60</v>
      </c>
      <c r="E163" s="2">
        <v>44</v>
      </c>
      <c r="F163" s="2">
        <v>63</v>
      </c>
      <c r="G163" s="2">
        <v>99</v>
      </c>
      <c r="H163" s="2">
        <v>117</v>
      </c>
      <c r="I163" s="2">
        <v>112</v>
      </c>
      <c r="J163" s="2">
        <v>127</v>
      </c>
      <c r="K163" s="2">
        <v>155</v>
      </c>
      <c r="L163" s="2">
        <v>144</v>
      </c>
      <c r="M163" s="2">
        <v>170</v>
      </c>
      <c r="N163" s="2">
        <v>179</v>
      </c>
      <c r="O163" s="2">
        <v>178</v>
      </c>
      <c r="P163" s="2">
        <v>150</v>
      </c>
      <c r="Q163" s="2">
        <v>159</v>
      </c>
      <c r="R163" s="2">
        <v>197</v>
      </c>
      <c r="S163" s="2">
        <v>332</v>
      </c>
      <c r="T163" s="2">
        <v>316</v>
      </c>
      <c r="U163" s="2">
        <v>307</v>
      </c>
      <c r="V163" s="2">
        <v>292</v>
      </c>
      <c r="W163" s="2">
        <v>290</v>
      </c>
      <c r="X163" s="2">
        <v>378</v>
      </c>
      <c r="Y163" s="137"/>
    </row>
    <row r="164" spans="1:25" x14ac:dyDescent="0.35">
      <c r="A164" s="2" t="s">
        <v>45</v>
      </c>
      <c r="B164" s="2" t="s">
        <v>46</v>
      </c>
      <c r="C164" s="2">
        <v>10</v>
      </c>
      <c r="D164" s="2">
        <v>6</v>
      </c>
      <c r="E164" s="2">
        <v>14</v>
      </c>
      <c r="F164" s="2">
        <v>9</v>
      </c>
      <c r="G164" s="2">
        <v>8</v>
      </c>
      <c r="H164" s="2">
        <v>11</v>
      </c>
      <c r="I164" s="2">
        <v>9</v>
      </c>
      <c r="J164" s="2">
        <v>17</v>
      </c>
      <c r="K164" s="2">
        <v>5</v>
      </c>
      <c r="L164" s="2">
        <v>8</v>
      </c>
      <c r="M164" s="2">
        <v>6</v>
      </c>
      <c r="N164" s="2">
        <v>8</v>
      </c>
      <c r="O164" s="2">
        <v>6</v>
      </c>
      <c r="P164" s="2">
        <v>5</v>
      </c>
      <c r="Q164" s="2">
        <v>6</v>
      </c>
      <c r="R164" s="2">
        <v>2</v>
      </c>
      <c r="S164" s="2">
        <v>6</v>
      </c>
      <c r="T164" s="2">
        <v>1</v>
      </c>
      <c r="U164" s="2">
        <v>3</v>
      </c>
      <c r="V164" s="2">
        <v>2</v>
      </c>
      <c r="W164" s="2">
        <v>0</v>
      </c>
      <c r="X164" s="2">
        <v>1</v>
      </c>
      <c r="Y164" s="137"/>
    </row>
    <row r="165" spans="1:25" x14ac:dyDescent="0.35">
      <c r="A165" s="2" t="s">
        <v>47</v>
      </c>
      <c r="B165" s="2" t="s">
        <v>48</v>
      </c>
      <c r="C165" s="2">
        <v>0</v>
      </c>
      <c r="D165" s="2">
        <v>3</v>
      </c>
      <c r="E165" s="2">
        <v>1</v>
      </c>
      <c r="F165" s="2">
        <v>2</v>
      </c>
      <c r="G165" s="2">
        <v>3</v>
      </c>
      <c r="H165" s="2">
        <v>3</v>
      </c>
      <c r="I165" s="2">
        <v>2</v>
      </c>
      <c r="J165" s="2">
        <v>4</v>
      </c>
      <c r="K165" s="2">
        <v>3</v>
      </c>
      <c r="L165" s="2">
        <v>0</v>
      </c>
      <c r="M165" s="2">
        <v>4</v>
      </c>
      <c r="N165" s="2">
        <v>2</v>
      </c>
      <c r="O165" s="2">
        <v>2</v>
      </c>
      <c r="P165" s="2">
        <v>0</v>
      </c>
      <c r="Q165" s="2">
        <v>2</v>
      </c>
      <c r="R165" s="2">
        <v>0</v>
      </c>
      <c r="S165" s="2">
        <v>0</v>
      </c>
      <c r="T165" s="2">
        <v>0</v>
      </c>
      <c r="U165" s="2">
        <v>1</v>
      </c>
      <c r="V165" s="2">
        <v>1</v>
      </c>
      <c r="W165" s="2">
        <v>1</v>
      </c>
      <c r="X165" s="2">
        <v>1</v>
      </c>
      <c r="Y165" s="137"/>
    </row>
    <row r="166" spans="1:25" x14ac:dyDescent="0.35">
      <c r="A166" s="2" t="s">
        <v>49</v>
      </c>
      <c r="B166" s="2" t="s">
        <v>50</v>
      </c>
      <c r="C166" s="2">
        <v>9</v>
      </c>
      <c r="D166" s="2">
        <v>13</v>
      </c>
      <c r="E166" s="2">
        <v>10</v>
      </c>
      <c r="F166" s="2">
        <v>16</v>
      </c>
      <c r="G166" s="2">
        <v>16</v>
      </c>
      <c r="H166" s="2">
        <v>15</v>
      </c>
      <c r="I166" s="2">
        <v>14</v>
      </c>
      <c r="J166" s="2">
        <v>13</v>
      </c>
      <c r="K166" s="2">
        <v>7</v>
      </c>
      <c r="L166" s="2">
        <v>13</v>
      </c>
      <c r="M166" s="2">
        <v>9</v>
      </c>
      <c r="N166" s="2">
        <v>12</v>
      </c>
      <c r="O166" s="2">
        <v>10</v>
      </c>
      <c r="P166" s="2">
        <v>5</v>
      </c>
      <c r="Q166" s="2">
        <v>6</v>
      </c>
      <c r="R166" s="2">
        <v>3</v>
      </c>
      <c r="S166" s="2">
        <v>4</v>
      </c>
      <c r="T166" s="2">
        <v>11</v>
      </c>
      <c r="U166" s="2">
        <v>13</v>
      </c>
      <c r="V166" s="2">
        <v>14</v>
      </c>
      <c r="W166" s="2">
        <v>11</v>
      </c>
      <c r="X166" s="2">
        <v>14</v>
      </c>
      <c r="Y166" s="137"/>
    </row>
    <row r="167" spans="1:25" x14ac:dyDescent="0.35">
      <c r="A167" s="2" t="s">
        <v>51</v>
      </c>
      <c r="B167" s="2" t="s">
        <v>52</v>
      </c>
      <c r="C167" s="2">
        <v>7</v>
      </c>
      <c r="D167" s="2">
        <v>11</v>
      </c>
      <c r="E167" s="2">
        <v>9</v>
      </c>
      <c r="F167" s="2">
        <v>10</v>
      </c>
      <c r="G167" s="2">
        <v>15</v>
      </c>
      <c r="H167" s="2">
        <v>14</v>
      </c>
      <c r="I167" s="2">
        <v>31</v>
      </c>
      <c r="J167" s="2">
        <v>5</v>
      </c>
      <c r="K167" s="2">
        <v>5</v>
      </c>
      <c r="L167" s="2">
        <v>18</v>
      </c>
      <c r="M167" s="2">
        <v>20</v>
      </c>
      <c r="N167" s="2">
        <v>8</v>
      </c>
      <c r="O167" s="2">
        <v>19</v>
      </c>
      <c r="P167" s="2">
        <v>17</v>
      </c>
      <c r="Q167" s="2">
        <v>18</v>
      </c>
      <c r="R167" s="2">
        <v>21</v>
      </c>
      <c r="S167" s="2">
        <v>20</v>
      </c>
      <c r="T167" s="2">
        <v>16</v>
      </c>
      <c r="U167" s="2">
        <v>33</v>
      </c>
      <c r="V167" s="2">
        <v>25</v>
      </c>
      <c r="W167" s="2">
        <v>20</v>
      </c>
      <c r="X167" s="2">
        <v>23</v>
      </c>
      <c r="Y167" s="137"/>
    </row>
    <row r="168" spans="1:25" x14ac:dyDescent="0.35">
      <c r="A168" s="2" t="s">
        <v>53</v>
      </c>
      <c r="B168" s="2" t="s">
        <v>54</v>
      </c>
      <c r="C168" s="2">
        <v>2</v>
      </c>
      <c r="D168" s="2">
        <v>1</v>
      </c>
      <c r="E168" s="2">
        <v>2</v>
      </c>
      <c r="F168" s="2">
        <v>2</v>
      </c>
      <c r="G168" s="2">
        <v>1</v>
      </c>
      <c r="H168" s="2">
        <v>2</v>
      </c>
      <c r="I168" s="2">
        <v>1</v>
      </c>
      <c r="J168" s="2">
        <v>2</v>
      </c>
      <c r="K168" s="2">
        <v>2</v>
      </c>
      <c r="L168" s="2">
        <v>3</v>
      </c>
      <c r="M168" s="2">
        <v>0</v>
      </c>
      <c r="N168" s="2">
        <v>0</v>
      </c>
      <c r="O168" s="2">
        <v>0</v>
      </c>
      <c r="P168" s="2">
        <v>1</v>
      </c>
      <c r="Q168" s="2">
        <v>0</v>
      </c>
      <c r="R168" s="2">
        <v>0</v>
      </c>
      <c r="S168" s="2">
        <v>0</v>
      </c>
      <c r="T168" s="2">
        <v>0</v>
      </c>
      <c r="U168" s="2">
        <v>1</v>
      </c>
      <c r="V168" s="2">
        <v>0</v>
      </c>
      <c r="W168" s="2">
        <v>1</v>
      </c>
      <c r="X168" s="2">
        <v>0</v>
      </c>
      <c r="Y168" s="137"/>
    </row>
    <row r="169" spans="1:25" x14ac:dyDescent="0.35">
      <c r="A169" s="2" t="s">
        <v>55</v>
      </c>
      <c r="B169" s="2" t="s">
        <v>56</v>
      </c>
      <c r="C169" s="2">
        <v>10</v>
      </c>
      <c r="D169" s="2">
        <v>18</v>
      </c>
      <c r="E169" s="2">
        <v>10</v>
      </c>
      <c r="F169" s="2">
        <v>11</v>
      </c>
      <c r="G169" s="2">
        <v>17</v>
      </c>
      <c r="H169" s="2">
        <v>11</v>
      </c>
      <c r="I169" s="2">
        <v>20</v>
      </c>
      <c r="J169" s="2">
        <v>12</v>
      </c>
      <c r="K169" s="2">
        <v>18</v>
      </c>
      <c r="L169" s="2">
        <v>15</v>
      </c>
      <c r="M169" s="2">
        <v>19</v>
      </c>
      <c r="N169" s="2">
        <v>12</v>
      </c>
      <c r="O169" s="2">
        <v>11</v>
      </c>
      <c r="P169" s="2">
        <v>9</v>
      </c>
      <c r="Q169" s="2">
        <v>13</v>
      </c>
      <c r="R169" s="2">
        <v>9</v>
      </c>
      <c r="S169" s="2">
        <v>10</v>
      </c>
      <c r="T169" s="2">
        <v>6</v>
      </c>
      <c r="U169" s="2">
        <v>10</v>
      </c>
      <c r="V169" s="2">
        <v>6</v>
      </c>
      <c r="W169" s="2">
        <v>12</v>
      </c>
      <c r="X169" s="2">
        <v>7</v>
      </c>
      <c r="Y169" s="137"/>
    </row>
    <row r="170" spans="1:25" x14ac:dyDescent="0.35">
      <c r="A170" s="2" t="s">
        <v>57</v>
      </c>
      <c r="B170" s="2" t="s">
        <v>58</v>
      </c>
      <c r="C170" s="2">
        <v>0</v>
      </c>
      <c r="D170" s="2">
        <v>3</v>
      </c>
      <c r="E170" s="2">
        <v>1</v>
      </c>
      <c r="F170" s="2">
        <v>0</v>
      </c>
      <c r="G170" s="2">
        <v>1</v>
      </c>
      <c r="H170" s="2">
        <v>0</v>
      </c>
      <c r="I170" s="2">
        <v>0</v>
      </c>
      <c r="J170" s="2">
        <v>0</v>
      </c>
      <c r="K170" s="2">
        <v>0</v>
      </c>
      <c r="L170" s="2">
        <v>0</v>
      </c>
      <c r="M170" s="2">
        <v>0</v>
      </c>
      <c r="N170" s="2">
        <v>0</v>
      </c>
      <c r="O170" s="2">
        <v>0</v>
      </c>
      <c r="P170" s="2">
        <v>0</v>
      </c>
      <c r="Q170" s="2">
        <v>0</v>
      </c>
      <c r="R170" s="2">
        <v>1</v>
      </c>
      <c r="S170" s="2">
        <v>0</v>
      </c>
      <c r="T170" s="2">
        <v>0</v>
      </c>
      <c r="U170" s="2">
        <v>0</v>
      </c>
      <c r="V170" s="2">
        <v>0</v>
      </c>
      <c r="W170" s="2">
        <v>0</v>
      </c>
      <c r="X170" s="2">
        <v>0</v>
      </c>
      <c r="Y170" s="137"/>
    </row>
    <row r="171" spans="1:25" x14ac:dyDescent="0.35">
      <c r="A171" s="2" t="s">
        <v>59</v>
      </c>
      <c r="B171" s="2" t="s">
        <v>60</v>
      </c>
      <c r="C171" s="2">
        <v>0</v>
      </c>
      <c r="D171" s="2">
        <v>1</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137"/>
    </row>
    <row r="172" spans="1:25" x14ac:dyDescent="0.35">
      <c r="A172" s="2" t="s">
        <v>61</v>
      </c>
      <c r="B172" s="2" t="s">
        <v>62</v>
      </c>
      <c r="C172" s="2">
        <v>9</v>
      </c>
      <c r="D172" s="2">
        <v>8</v>
      </c>
      <c r="E172" s="2">
        <v>5</v>
      </c>
      <c r="F172" s="2">
        <v>10</v>
      </c>
      <c r="G172" s="2">
        <v>8</v>
      </c>
      <c r="H172" s="2">
        <v>10</v>
      </c>
      <c r="I172" s="2">
        <v>10</v>
      </c>
      <c r="J172" s="2">
        <v>12</v>
      </c>
      <c r="K172" s="2">
        <v>15</v>
      </c>
      <c r="L172" s="2">
        <v>15</v>
      </c>
      <c r="M172" s="2">
        <v>12</v>
      </c>
      <c r="N172" s="2">
        <v>14</v>
      </c>
      <c r="O172" s="2">
        <v>15</v>
      </c>
      <c r="P172" s="2">
        <v>7</v>
      </c>
      <c r="Q172" s="2">
        <v>15</v>
      </c>
      <c r="R172" s="2">
        <v>0</v>
      </c>
      <c r="S172" s="2">
        <v>4</v>
      </c>
      <c r="T172" s="2">
        <v>2</v>
      </c>
      <c r="U172" s="2">
        <v>1</v>
      </c>
      <c r="V172" s="2">
        <v>1</v>
      </c>
      <c r="W172" s="2">
        <v>1</v>
      </c>
      <c r="X172" s="2">
        <v>0</v>
      </c>
      <c r="Y172" s="137"/>
    </row>
    <row r="173" spans="1:25" x14ac:dyDescent="0.35">
      <c r="A173" s="2" t="s">
        <v>63</v>
      </c>
      <c r="B173" s="2" t="s">
        <v>64</v>
      </c>
      <c r="C173" s="2">
        <v>13</v>
      </c>
      <c r="D173" s="2">
        <v>30</v>
      </c>
      <c r="E173" s="2">
        <v>30</v>
      </c>
      <c r="F173" s="2">
        <v>17</v>
      </c>
      <c r="G173" s="2">
        <v>40</v>
      </c>
      <c r="H173" s="2">
        <v>22</v>
      </c>
      <c r="I173" s="2">
        <v>37</v>
      </c>
      <c r="J173" s="2">
        <v>63</v>
      </c>
      <c r="K173" s="2">
        <v>59</v>
      </c>
      <c r="L173" s="2">
        <v>65</v>
      </c>
      <c r="M173" s="2">
        <v>51</v>
      </c>
      <c r="N173" s="2">
        <v>52</v>
      </c>
      <c r="O173" s="2">
        <v>53</v>
      </c>
      <c r="P173" s="2">
        <v>67</v>
      </c>
      <c r="Q173" s="2">
        <v>45</v>
      </c>
      <c r="R173" s="2">
        <v>31</v>
      </c>
      <c r="S173" s="2">
        <v>46</v>
      </c>
      <c r="T173" s="2">
        <v>95</v>
      </c>
      <c r="U173" s="2">
        <v>173</v>
      </c>
      <c r="V173" s="2">
        <v>209</v>
      </c>
      <c r="W173" s="2">
        <v>195</v>
      </c>
      <c r="X173" s="2">
        <v>143</v>
      </c>
      <c r="Y173" s="137"/>
    </row>
    <row r="174" spans="1:25" x14ac:dyDescent="0.35">
      <c r="A174" s="2" t="s">
        <v>65</v>
      </c>
      <c r="B174" s="2" t="s">
        <v>66</v>
      </c>
      <c r="C174" s="2">
        <v>0</v>
      </c>
      <c r="D174" s="2">
        <v>0</v>
      </c>
      <c r="E174" s="2">
        <v>0</v>
      </c>
      <c r="F174" s="2">
        <v>0</v>
      </c>
      <c r="G174" s="2">
        <v>1</v>
      </c>
      <c r="H174" s="2">
        <v>3</v>
      </c>
      <c r="I174" s="2">
        <v>0</v>
      </c>
      <c r="J174" s="2">
        <v>1</v>
      </c>
      <c r="K174" s="2">
        <v>1</v>
      </c>
      <c r="L174" s="2">
        <v>0</v>
      </c>
      <c r="M174" s="2">
        <v>0</v>
      </c>
      <c r="N174" s="2">
        <v>0</v>
      </c>
      <c r="O174" s="2">
        <v>1</v>
      </c>
      <c r="P174" s="2">
        <v>0</v>
      </c>
      <c r="Q174" s="2">
        <v>0</v>
      </c>
      <c r="R174" s="2">
        <v>0</v>
      </c>
      <c r="S174" s="2">
        <v>1</v>
      </c>
      <c r="T174" s="2">
        <v>1</v>
      </c>
      <c r="U174" s="2">
        <v>2</v>
      </c>
      <c r="V174" s="2">
        <v>0</v>
      </c>
      <c r="W174" s="2">
        <v>1</v>
      </c>
      <c r="X174" s="2">
        <v>1</v>
      </c>
      <c r="Y174" s="137"/>
    </row>
    <row r="175" spans="1:25" x14ac:dyDescent="0.35">
      <c r="A175" s="2" t="s">
        <v>67</v>
      </c>
      <c r="B175" s="2" t="s">
        <v>68</v>
      </c>
      <c r="C175" s="2">
        <v>101</v>
      </c>
      <c r="D175" s="2">
        <v>118</v>
      </c>
      <c r="E175" s="2">
        <v>114</v>
      </c>
      <c r="F175" s="2">
        <v>147</v>
      </c>
      <c r="G175" s="2">
        <v>106</v>
      </c>
      <c r="H175" s="2">
        <v>128</v>
      </c>
      <c r="I175" s="2">
        <v>88</v>
      </c>
      <c r="J175" s="2">
        <v>109</v>
      </c>
      <c r="K175" s="2">
        <v>105</v>
      </c>
      <c r="L175" s="2">
        <v>91</v>
      </c>
      <c r="M175" s="2">
        <v>72</v>
      </c>
      <c r="N175" s="2">
        <v>47</v>
      </c>
      <c r="O175" s="2">
        <v>59</v>
      </c>
      <c r="P175" s="2">
        <v>68</v>
      </c>
      <c r="Q175" s="2">
        <v>89</v>
      </c>
      <c r="R175" s="2">
        <v>97</v>
      </c>
      <c r="S175" s="2">
        <v>76</v>
      </c>
      <c r="T175" s="2">
        <v>66</v>
      </c>
      <c r="U175" s="2">
        <v>74</v>
      </c>
      <c r="V175" s="2">
        <v>72</v>
      </c>
      <c r="W175" s="2">
        <v>52</v>
      </c>
      <c r="X175" s="2">
        <v>59</v>
      </c>
      <c r="Y175" s="137"/>
    </row>
    <row r="176" spans="1:25" x14ac:dyDescent="0.35">
      <c r="A176" s="3" t="s">
        <v>69</v>
      </c>
      <c r="B176" s="3" t="s">
        <v>70</v>
      </c>
      <c r="C176" s="3">
        <v>0</v>
      </c>
      <c r="D176" s="3">
        <v>5</v>
      </c>
      <c r="E176" s="3">
        <v>1</v>
      </c>
      <c r="F176" s="3">
        <v>0</v>
      </c>
      <c r="G176" s="3">
        <v>2</v>
      </c>
      <c r="H176" s="3">
        <v>2</v>
      </c>
      <c r="I176" s="3">
        <v>3</v>
      </c>
      <c r="J176" s="3">
        <v>6</v>
      </c>
      <c r="K176" s="3">
        <v>10</v>
      </c>
      <c r="L176" s="3">
        <v>4</v>
      </c>
      <c r="M176" s="3">
        <v>5</v>
      </c>
      <c r="N176" s="3">
        <v>6</v>
      </c>
      <c r="O176" s="3">
        <v>5</v>
      </c>
      <c r="P176" s="3">
        <v>3</v>
      </c>
      <c r="Q176" s="3">
        <v>10</v>
      </c>
      <c r="R176" s="3">
        <v>2</v>
      </c>
      <c r="S176" s="3">
        <v>0</v>
      </c>
      <c r="T176" s="3">
        <v>3</v>
      </c>
      <c r="U176" s="3">
        <v>2</v>
      </c>
      <c r="V176" s="3">
        <v>2</v>
      </c>
      <c r="W176" s="3">
        <v>1</v>
      </c>
      <c r="X176" s="3">
        <v>3</v>
      </c>
    </row>
    <row r="179" spans="1:2" x14ac:dyDescent="0.35">
      <c r="A179" s="3" t="s">
        <v>724</v>
      </c>
      <c r="B179" s="2" t="s">
        <v>789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2A962-517C-4A62-856C-E758387B4F80}">
  <dimension ref="A1:P201"/>
  <sheetViews>
    <sheetView zoomScale="57" workbookViewId="0">
      <selection activeCell="A166" sqref="A166"/>
    </sheetView>
  </sheetViews>
  <sheetFormatPr defaultRowHeight="14.5" x14ac:dyDescent="0.35"/>
  <cols>
    <col min="1" max="16384" width="8.7265625" style="2"/>
  </cols>
  <sheetData>
    <row r="1" spans="1:12" x14ac:dyDescent="0.35">
      <c r="A1" s="3" t="s">
        <v>120</v>
      </c>
    </row>
    <row r="3" spans="1:12" x14ac:dyDescent="0.35">
      <c r="A3" s="1" t="s">
        <v>12</v>
      </c>
      <c r="B3" s="1" t="s">
        <v>0</v>
      </c>
      <c r="C3" s="1">
        <v>2013</v>
      </c>
      <c r="D3" s="1">
        <v>2014</v>
      </c>
      <c r="E3" s="1">
        <v>2015</v>
      </c>
      <c r="F3" s="1">
        <v>2016</v>
      </c>
      <c r="G3" s="1">
        <v>2017</v>
      </c>
      <c r="H3" s="1">
        <v>2018</v>
      </c>
      <c r="I3" s="1">
        <v>2019</v>
      </c>
      <c r="J3" s="1">
        <v>2020</v>
      </c>
      <c r="K3" s="1">
        <v>2021</v>
      </c>
      <c r="L3" s="1">
        <v>2022</v>
      </c>
    </row>
    <row r="4" spans="1:12" x14ac:dyDescent="0.35">
      <c r="A4" s="3" t="s">
        <v>13</v>
      </c>
      <c r="B4" s="3" t="s">
        <v>14</v>
      </c>
      <c r="C4" s="18">
        <v>21.366785956360342</v>
      </c>
      <c r="D4" s="18">
        <v>22.963458436540868</v>
      </c>
      <c r="E4" s="18">
        <v>24.016418647880123</v>
      </c>
      <c r="F4" s="18">
        <v>24.143004694996517</v>
      </c>
      <c r="G4" s="18">
        <v>24.1213660489645</v>
      </c>
      <c r="H4" s="18">
        <v>26.082617227146628</v>
      </c>
      <c r="I4" s="18">
        <v>25.535062005550486</v>
      </c>
      <c r="J4" s="18">
        <v>26.548894842598795</v>
      </c>
      <c r="K4" s="18">
        <v>27.39390687614225</v>
      </c>
      <c r="L4" s="18">
        <v>29.833327799727744</v>
      </c>
    </row>
    <row r="5" spans="1:12" x14ac:dyDescent="0.35">
      <c r="A5" s="3" t="s">
        <v>15</v>
      </c>
      <c r="B5" s="3" t="s">
        <v>16</v>
      </c>
      <c r="C5" s="18">
        <v>2.779719113158976</v>
      </c>
      <c r="D5" s="18">
        <v>3.0692265618740047</v>
      </c>
      <c r="E5" s="18">
        <v>2.8366392907365241</v>
      </c>
      <c r="F5" s="18">
        <v>2.8742080083862471</v>
      </c>
      <c r="G5" s="18">
        <v>2.6572655188732242</v>
      </c>
      <c r="H5" s="18">
        <v>2.6354963123350701</v>
      </c>
      <c r="I5" s="18">
        <v>2.5286070756583463</v>
      </c>
      <c r="J5" s="18">
        <v>1.9926322839919626</v>
      </c>
      <c r="K5" s="18">
        <v>2.1713250951526635</v>
      </c>
      <c r="L5" s="18">
        <v>2.1531259337959425</v>
      </c>
    </row>
    <row r="6" spans="1:12" x14ac:dyDescent="0.35">
      <c r="A6" s="2" t="s">
        <v>17</v>
      </c>
      <c r="B6" s="2" t="s">
        <v>18</v>
      </c>
      <c r="C6" s="19">
        <v>0.55664621533253023</v>
      </c>
      <c r="D6" s="19">
        <v>0.61140665335855604</v>
      </c>
      <c r="E6" s="19">
        <v>0.54763377293756277</v>
      </c>
      <c r="F6" s="19">
        <v>0.46076397750649611</v>
      </c>
      <c r="G6" s="19">
        <v>0.45961671370645135</v>
      </c>
      <c r="H6" s="19">
        <v>0.38399079775356926</v>
      </c>
      <c r="I6" s="19">
        <v>0.39704009970417148</v>
      </c>
      <c r="J6" s="19">
        <v>0.33991962491627592</v>
      </c>
      <c r="K6" s="19">
        <v>0.28336211666471051</v>
      </c>
      <c r="L6" s="19">
        <v>0.30047478335934125</v>
      </c>
    </row>
    <row r="7" spans="1:12" x14ac:dyDescent="0.35">
      <c r="A7" s="2" t="s">
        <v>19</v>
      </c>
      <c r="B7" s="2" t="s">
        <v>20</v>
      </c>
      <c r="C7" s="19">
        <v>0.17384219343192583</v>
      </c>
      <c r="D7" s="19">
        <v>0.15154523886665064</v>
      </c>
      <c r="E7" s="19">
        <v>0.13993165806921953</v>
      </c>
      <c r="F7" s="19">
        <v>0.13874305642388915</v>
      </c>
      <c r="G7" s="19">
        <v>0.12596902523806444</v>
      </c>
      <c r="H7" s="19">
        <v>9.8112186210163072E-2</v>
      </c>
      <c r="I7" s="19">
        <v>0.10262477153370535</v>
      </c>
      <c r="J7" s="19">
        <v>0.10884125920964502</v>
      </c>
      <c r="K7" s="19">
        <v>0.11904562297748193</v>
      </c>
      <c r="L7" s="19">
        <v>8.7984328828978386E-2</v>
      </c>
    </row>
    <row r="8" spans="1:12" x14ac:dyDescent="0.35">
      <c r="A8" s="2" t="s">
        <v>21</v>
      </c>
      <c r="B8" s="2" t="s">
        <v>22</v>
      </c>
      <c r="C8" s="19">
        <v>0.4302155292002206</v>
      </c>
      <c r="D8" s="19">
        <v>0.48598990395167274</v>
      </c>
      <c r="E8" s="19">
        <v>0.41461232020509492</v>
      </c>
      <c r="F8" s="19">
        <v>0.36998148379703777</v>
      </c>
      <c r="G8" s="19">
        <v>0.29960200597161274</v>
      </c>
      <c r="H8" s="19">
        <v>0.27403748562148994</v>
      </c>
      <c r="I8" s="19">
        <v>0.31123906120877853</v>
      </c>
      <c r="J8" s="19">
        <v>0.22438044206296046</v>
      </c>
      <c r="K8" s="19">
        <v>0.23809124595496386</v>
      </c>
      <c r="L8" s="19">
        <v>0.28885421162721209</v>
      </c>
    </row>
    <row r="9" spans="1:12" x14ac:dyDescent="0.35">
      <c r="A9" s="2" t="s">
        <v>23</v>
      </c>
      <c r="B9" s="2" t="s">
        <v>24</v>
      </c>
      <c r="C9" s="19">
        <v>1.9315799270213985E-2</v>
      </c>
      <c r="D9" s="19">
        <v>8.7094964865891168E-3</v>
      </c>
      <c r="E9" s="19">
        <v>1.209285933931527E-2</v>
      </c>
      <c r="F9" s="19">
        <v>8.5643861990055033E-3</v>
      </c>
      <c r="G9" s="19">
        <v>1.8725125373225796E-2</v>
      </c>
      <c r="H9" s="19">
        <v>1.6915894174166047E-2</v>
      </c>
      <c r="I9" s="19">
        <v>0</v>
      </c>
      <c r="J9" s="19">
        <v>1.8419290020093772E-2</v>
      </c>
      <c r="K9" s="19">
        <v>1.6766989151758019E-2</v>
      </c>
      <c r="L9" s="19">
        <v>1.9920980112221522E-2</v>
      </c>
    </row>
    <row r="10" spans="1:12" x14ac:dyDescent="0.35">
      <c r="A10" s="2" t="s">
        <v>25</v>
      </c>
      <c r="B10" s="2" t="s">
        <v>26</v>
      </c>
      <c r="C10" s="19">
        <v>1.0518330693507434</v>
      </c>
      <c r="D10" s="19">
        <v>1.1043641544995</v>
      </c>
      <c r="E10" s="19">
        <v>0.90869200178283294</v>
      </c>
      <c r="F10" s="19">
        <v>0.86157725161995369</v>
      </c>
      <c r="G10" s="19">
        <v>0.73879131017999955</v>
      </c>
      <c r="H10" s="19">
        <v>0.6563366939576426</v>
      </c>
      <c r="I10" s="19">
        <v>0.65107846858268803</v>
      </c>
      <c r="J10" s="19">
        <v>0.45378432685867376</v>
      </c>
      <c r="K10" s="19">
        <v>0.58181452356600327</v>
      </c>
      <c r="L10" s="19">
        <v>0.54948703476211025</v>
      </c>
    </row>
    <row r="11" spans="1:12" x14ac:dyDescent="0.35">
      <c r="A11" s="2" t="s">
        <v>27</v>
      </c>
      <c r="B11" s="2" t="s">
        <v>28</v>
      </c>
      <c r="C11" s="19">
        <v>1.9315799270213985E-2</v>
      </c>
      <c r="D11" s="19">
        <v>1.9160892270496058E-2</v>
      </c>
      <c r="E11" s="19">
        <v>2.0730616010254742E-2</v>
      </c>
      <c r="F11" s="19">
        <v>1.1990140678607705E-2</v>
      </c>
      <c r="G11" s="19">
        <v>2.0427409498064503E-2</v>
      </c>
      <c r="H11" s="19">
        <v>2.3682251843832464E-2</v>
      </c>
      <c r="I11" s="19">
        <v>1.0094239822987411E-2</v>
      </c>
      <c r="J11" s="19">
        <v>1.6744809109176157E-2</v>
      </c>
      <c r="K11" s="19">
        <v>6.7067956607032081E-3</v>
      </c>
      <c r="L11" s="19">
        <v>1.8260898436203061E-2</v>
      </c>
    </row>
    <row r="12" spans="1:12" x14ac:dyDescent="0.35">
      <c r="A12" s="2" t="s">
        <v>29</v>
      </c>
      <c r="B12" s="2" t="s">
        <v>30</v>
      </c>
      <c r="C12" s="19">
        <v>2.6339726277564524E-2</v>
      </c>
      <c r="D12" s="19">
        <v>1.9160892270496058E-2</v>
      </c>
      <c r="E12" s="19">
        <v>2.4185718678630539E-2</v>
      </c>
      <c r="F12" s="19">
        <v>1.1990140678607705E-2</v>
      </c>
      <c r="G12" s="19">
        <v>1.1915988873870961E-2</v>
      </c>
      <c r="H12" s="19">
        <v>1.6915894174166047E-2</v>
      </c>
      <c r="I12" s="19">
        <v>6.7294932153249406E-3</v>
      </c>
      <c r="J12" s="19">
        <v>5.0234427327528466E-3</v>
      </c>
      <c r="K12" s="19">
        <v>1.8443688066933819E-2</v>
      </c>
      <c r="L12" s="19">
        <v>9.9604900561107608E-3</v>
      </c>
    </row>
    <row r="13" spans="1:12" x14ac:dyDescent="0.35">
      <c r="A13" s="2" t="s">
        <v>31</v>
      </c>
      <c r="B13" s="2" t="s">
        <v>32</v>
      </c>
      <c r="C13" s="19">
        <v>1.9315799270213985E-2</v>
      </c>
      <c r="D13" s="19">
        <v>1.7418992973178234E-2</v>
      </c>
      <c r="E13" s="19">
        <v>1.7275513341878955E-2</v>
      </c>
      <c r="F13" s="19">
        <v>2.0554526877613208E-2</v>
      </c>
      <c r="G13" s="19">
        <v>2.0427409498064503E-2</v>
      </c>
      <c r="H13" s="19">
        <v>1.0149536504499629E-2</v>
      </c>
      <c r="I13" s="19">
        <v>1.3458986430649881E-2</v>
      </c>
      <c r="J13" s="19">
        <v>6.6979236436704621E-3</v>
      </c>
      <c r="K13" s="19">
        <v>1.0060193491054812E-2</v>
      </c>
      <c r="L13" s="19">
        <v>9.9604900561107608E-3</v>
      </c>
    </row>
    <row r="14" spans="1:12" x14ac:dyDescent="0.35">
      <c r="A14" s="2" t="s">
        <v>33</v>
      </c>
      <c r="B14" s="2" t="s">
        <v>34</v>
      </c>
      <c r="C14" s="19">
        <v>0.42143562044103239</v>
      </c>
      <c r="D14" s="19">
        <v>0.5905038617907421</v>
      </c>
      <c r="E14" s="19">
        <v>0.71002359835122497</v>
      </c>
      <c r="F14" s="19">
        <v>0.91467644605378784</v>
      </c>
      <c r="G14" s="19">
        <v>0.92604256391225748</v>
      </c>
      <c r="H14" s="19">
        <v>1.1029163001556261</v>
      </c>
      <c r="I14" s="19">
        <v>0.99596499586809117</v>
      </c>
      <c r="J14" s="19">
        <v>0.78365706630944409</v>
      </c>
      <c r="K14" s="19">
        <v>0.87188343589141704</v>
      </c>
      <c r="L14" s="19">
        <v>0.82340051130515624</v>
      </c>
    </row>
    <row r="15" spans="1:12" x14ac:dyDescent="0.35">
      <c r="A15" s="2" t="s">
        <v>35</v>
      </c>
      <c r="B15" s="2" t="s">
        <v>36</v>
      </c>
      <c r="C15" s="19">
        <v>2.9851689781239796E-2</v>
      </c>
      <c r="D15" s="19">
        <v>3.1354187351720825E-2</v>
      </c>
      <c r="E15" s="19">
        <v>2.7640821347006326E-2</v>
      </c>
      <c r="F15" s="19">
        <v>3.0831790316419815E-2</v>
      </c>
      <c r="G15" s="19">
        <v>2.3831977747741921E-2</v>
      </c>
      <c r="H15" s="19">
        <v>1.3532715339332839E-2</v>
      </c>
      <c r="I15" s="19">
        <v>1.682373303831235E-2</v>
      </c>
      <c r="J15" s="19">
        <v>2.1768251841929001E-2</v>
      </c>
      <c r="K15" s="19">
        <v>1.6766989151758019E-2</v>
      </c>
      <c r="L15" s="19">
        <v>3.32016335203692E-2</v>
      </c>
    </row>
    <row r="16" spans="1:12" x14ac:dyDescent="0.35">
      <c r="A16" s="2" t="s">
        <v>37</v>
      </c>
      <c r="B16" s="2" t="s">
        <v>38</v>
      </c>
      <c r="C16" s="19">
        <v>3.1607671533077426E-2</v>
      </c>
      <c r="D16" s="19">
        <v>2.9612288054403E-2</v>
      </c>
      <c r="E16" s="19">
        <v>1.3820410673503163E-2</v>
      </c>
      <c r="F16" s="19">
        <v>4.4534808234828617E-2</v>
      </c>
      <c r="G16" s="19">
        <v>1.1915988873870961E-2</v>
      </c>
      <c r="H16" s="19">
        <v>3.8906556600581906E-2</v>
      </c>
      <c r="I16" s="19">
        <v>2.3553226253637292E-2</v>
      </c>
      <c r="J16" s="19">
        <v>1.3395847287340924E-2</v>
      </c>
      <c r="K16" s="19">
        <v>8.3834945758790094E-3</v>
      </c>
      <c r="L16" s="19">
        <v>1.162057173212922E-2</v>
      </c>
    </row>
    <row r="17" spans="1:12" x14ac:dyDescent="0.35">
      <c r="A17" s="2" t="s">
        <v>39</v>
      </c>
      <c r="B17" s="2" t="s">
        <v>40</v>
      </c>
      <c r="C17" s="19">
        <v>0</v>
      </c>
      <c r="D17" s="19">
        <v>0</v>
      </c>
      <c r="E17" s="19">
        <v>0</v>
      </c>
      <c r="F17" s="19">
        <v>0</v>
      </c>
      <c r="G17" s="19">
        <v>0</v>
      </c>
      <c r="H17" s="19">
        <v>0</v>
      </c>
      <c r="I17" s="19">
        <v>0</v>
      </c>
      <c r="J17" s="19">
        <v>0</v>
      </c>
      <c r="K17" s="19">
        <v>0</v>
      </c>
      <c r="L17" s="19">
        <v>0</v>
      </c>
    </row>
    <row r="18" spans="1:12" x14ac:dyDescent="0.35">
      <c r="A18" s="3" t="s">
        <v>41</v>
      </c>
      <c r="B18" s="3" t="s">
        <v>42</v>
      </c>
      <c r="C18" s="18">
        <v>18.41322464976944</v>
      </c>
      <c r="D18" s="18">
        <v>19.641656476555777</v>
      </c>
      <c r="E18" s="18">
        <v>20.955197683699172</v>
      </c>
      <c r="F18" s="18">
        <v>21.049548399915725</v>
      </c>
      <c r="G18" s="18">
        <v>21.207055627240631</v>
      </c>
      <c r="H18" s="18">
        <v>23.239055416469316</v>
      </c>
      <c r="I18" s="18">
        <v>22.767557920748104</v>
      </c>
      <c r="J18" s="18">
        <v>24.313462826523779</v>
      </c>
      <c r="K18" s="18">
        <v>24.957663352391812</v>
      </c>
      <c r="L18" s="18">
        <v>27.374746837544407</v>
      </c>
    </row>
    <row r="19" spans="1:12" x14ac:dyDescent="0.35">
      <c r="A19" s="2" t="s">
        <v>43</v>
      </c>
      <c r="B19" s="2" t="s">
        <v>44</v>
      </c>
      <c r="C19" s="19">
        <v>7.4278028102731959</v>
      </c>
      <c r="D19" s="19">
        <v>8.0266719620405311</v>
      </c>
      <c r="E19" s="19">
        <v>9.3529629232932656</v>
      </c>
      <c r="F19" s="19">
        <v>9.5629936298095455</v>
      </c>
      <c r="G19" s="19">
        <v>9.5396002355961222</v>
      </c>
      <c r="H19" s="19">
        <v>10.291630015562623</v>
      </c>
      <c r="I19" s="19">
        <v>10.432396857057489</v>
      </c>
      <c r="J19" s="19">
        <v>10.726724715338245</v>
      </c>
      <c r="K19" s="19">
        <v>11.461913784141782</v>
      </c>
      <c r="L19" s="19">
        <v>13.682393173744149</v>
      </c>
    </row>
    <row r="20" spans="1:12" x14ac:dyDescent="0.35">
      <c r="A20" s="2" t="s">
        <v>45</v>
      </c>
      <c r="B20" s="2" t="s">
        <v>46</v>
      </c>
      <c r="C20" s="19">
        <v>0.17911013868743877</v>
      </c>
      <c r="D20" s="19">
        <v>0.2247050093539992</v>
      </c>
      <c r="E20" s="19">
        <v>0.22112657077605061</v>
      </c>
      <c r="F20" s="19">
        <v>0.15587182882190018</v>
      </c>
      <c r="G20" s="19">
        <v>0.16852612835903213</v>
      </c>
      <c r="H20" s="19">
        <v>0.13194397455849516</v>
      </c>
      <c r="I20" s="19">
        <v>0.16823733038312352</v>
      </c>
      <c r="J20" s="19">
        <v>0.13898191560616208</v>
      </c>
      <c r="K20" s="19">
        <v>0.16431649368722859</v>
      </c>
      <c r="L20" s="19">
        <v>0.1577077592217537</v>
      </c>
    </row>
    <row r="21" spans="1:12" x14ac:dyDescent="0.35">
      <c r="A21" s="2" t="s">
        <v>47</v>
      </c>
      <c r="B21" s="2" t="s">
        <v>48</v>
      </c>
      <c r="C21" s="19">
        <v>6.1459361314317222E-2</v>
      </c>
      <c r="D21" s="19">
        <v>4.0063683838309938E-2</v>
      </c>
      <c r="E21" s="19">
        <v>4.6643886023073178E-2</v>
      </c>
      <c r="F21" s="19">
        <v>2.9118913076618711E-2</v>
      </c>
      <c r="G21" s="19">
        <v>4.0854818996129007E-2</v>
      </c>
      <c r="H21" s="19">
        <v>3.0448609513498884E-2</v>
      </c>
      <c r="I21" s="19">
        <v>4.3741705899612113E-2</v>
      </c>
      <c r="J21" s="19">
        <v>4.0187541862022773E-2</v>
      </c>
      <c r="K21" s="19">
        <v>4.5270870709746648E-2</v>
      </c>
      <c r="L21" s="19">
        <v>4.9802450280553807E-2</v>
      </c>
    </row>
    <row r="22" spans="1:12" x14ac:dyDescent="0.35">
      <c r="A22" s="2" t="s">
        <v>49</v>
      </c>
      <c r="B22" s="2" t="s">
        <v>50</v>
      </c>
      <c r="C22" s="19">
        <v>0.37226813138957859</v>
      </c>
      <c r="D22" s="19">
        <v>0.41283013346432418</v>
      </c>
      <c r="E22" s="19">
        <v>0.38524394752390062</v>
      </c>
      <c r="F22" s="19">
        <v>0.39567464239405431</v>
      </c>
      <c r="G22" s="19">
        <v>0.32173169959451592</v>
      </c>
      <c r="H22" s="19">
        <v>0.34339265173557076</v>
      </c>
      <c r="I22" s="19">
        <v>0.29273295486663486</v>
      </c>
      <c r="J22" s="19">
        <v>0.32150033489618218</v>
      </c>
      <c r="K22" s="19">
        <v>0.35546017001726998</v>
      </c>
      <c r="L22" s="19">
        <v>0.39509943889239352</v>
      </c>
    </row>
    <row r="23" spans="1:12" x14ac:dyDescent="0.35">
      <c r="A23" s="2" t="s">
        <v>51</v>
      </c>
      <c r="B23" s="2" t="s">
        <v>52</v>
      </c>
      <c r="C23" s="19">
        <v>0.9903737080364261</v>
      </c>
      <c r="D23" s="19">
        <v>1.017269189633609</v>
      </c>
      <c r="E23" s="19">
        <v>0.91214710445120872</v>
      </c>
      <c r="F23" s="19">
        <v>1.0140233259622515</v>
      </c>
      <c r="G23" s="19">
        <v>1.0009430654051605</v>
      </c>
      <c r="H23" s="19">
        <v>0.9895798091887138</v>
      </c>
      <c r="I23" s="19">
        <v>0.91016395737269817</v>
      </c>
      <c r="J23" s="19">
        <v>0.85063630274614865</v>
      </c>
      <c r="K23" s="19">
        <v>0.92553780117704265</v>
      </c>
      <c r="L23" s="19">
        <v>1.0657724360038514</v>
      </c>
    </row>
    <row r="24" spans="1:12" x14ac:dyDescent="0.35">
      <c r="A24" s="2" t="s">
        <v>53</v>
      </c>
      <c r="B24" s="2" t="s">
        <v>54</v>
      </c>
      <c r="C24" s="19">
        <v>2.4583744525726887E-2</v>
      </c>
      <c r="D24" s="19">
        <v>4.0063683838309938E-2</v>
      </c>
      <c r="E24" s="19">
        <v>4.4916334688885284E-2</v>
      </c>
      <c r="F24" s="19">
        <v>2.740603583681761E-2</v>
      </c>
      <c r="G24" s="19">
        <v>3.4045682496774171E-2</v>
      </c>
      <c r="H24" s="19">
        <v>3.0448609513498884E-2</v>
      </c>
      <c r="I24" s="19">
        <v>2.8600346165130994E-2</v>
      </c>
      <c r="J24" s="19">
        <v>2.3442732752846616E-2</v>
      </c>
      <c r="K24" s="19">
        <v>3.0180580473164433E-2</v>
      </c>
      <c r="L24" s="19">
        <v>3.1541551844350743E-2</v>
      </c>
    </row>
    <row r="25" spans="1:12" x14ac:dyDescent="0.35">
      <c r="A25" s="2" t="s">
        <v>55</v>
      </c>
      <c r="B25" s="2" t="s">
        <v>56</v>
      </c>
      <c r="C25" s="19">
        <v>0.4302155292002206</v>
      </c>
      <c r="D25" s="19">
        <v>0.40412063697773504</v>
      </c>
      <c r="E25" s="19">
        <v>0.36105822884527011</v>
      </c>
      <c r="F25" s="19">
        <v>0.4213678009910708</v>
      </c>
      <c r="G25" s="19">
        <v>0.36939565508999977</v>
      </c>
      <c r="H25" s="19">
        <v>0.33155152581365449</v>
      </c>
      <c r="I25" s="19">
        <v>0.33479228746241579</v>
      </c>
      <c r="J25" s="19">
        <v>0.30308104487608845</v>
      </c>
      <c r="K25" s="19">
        <v>0.31689609496822657</v>
      </c>
      <c r="L25" s="19">
        <v>0.29715462000730436</v>
      </c>
    </row>
    <row r="26" spans="1:12" x14ac:dyDescent="0.35">
      <c r="A26" s="2" t="s">
        <v>57</v>
      </c>
      <c r="B26" s="2" t="s">
        <v>58</v>
      </c>
      <c r="C26" s="19">
        <v>5.2679452555129049E-2</v>
      </c>
      <c r="D26" s="19">
        <v>5.2256978919534708E-2</v>
      </c>
      <c r="E26" s="19">
        <v>4.6643886023073178E-2</v>
      </c>
      <c r="F26" s="19">
        <v>3.597042203582311E-2</v>
      </c>
      <c r="G26" s="19">
        <v>2.7236545997419339E-2</v>
      </c>
      <c r="H26" s="19">
        <v>2.0299073008999257E-2</v>
      </c>
      <c r="I26" s="19">
        <v>3.028271946896223E-2</v>
      </c>
      <c r="J26" s="19">
        <v>4.3536503683858002E-2</v>
      </c>
      <c r="K26" s="19">
        <v>3.5210677218691838E-2</v>
      </c>
      <c r="L26" s="19">
        <v>1.66008167601846E-2</v>
      </c>
    </row>
    <row r="27" spans="1:12" x14ac:dyDescent="0.35">
      <c r="A27" s="2" t="s">
        <v>59</v>
      </c>
      <c r="B27" s="2" t="s">
        <v>60</v>
      </c>
      <c r="C27" s="19">
        <v>5.2679452555129047E-3</v>
      </c>
      <c r="D27" s="19">
        <v>8.7094964865891168E-3</v>
      </c>
      <c r="E27" s="19">
        <v>5.1826540025636855E-3</v>
      </c>
      <c r="F27" s="19">
        <v>1.0277263438806604E-2</v>
      </c>
      <c r="G27" s="19">
        <v>3.4045682496774174E-3</v>
      </c>
      <c r="H27" s="19">
        <v>5.0747682522498143E-3</v>
      </c>
      <c r="I27" s="19">
        <v>5.0471199114937053E-3</v>
      </c>
      <c r="J27" s="19">
        <v>6.6979236436704621E-3</v>
      </c>
      <c r="K27" s="19">
        <v>1.0060193491054812E-2</v>
      </c>
      <c r="L27" s="19">
        <v>8.3004083800923001E-3</v>
      </c>
    </row>
    <row r="28" spans="1:12" x14ac:dyDescent="0.35">
      <c r="A28" s="2" t="s">
        <v>61</v>
      </c>
      <c r="B28" s="2" t="s">
        <v>62</v>
      </c>
      <c r="C28" s="19">
        <v>0.17033022992825059</v>
      </c>
      <c r="D28" s="19">
        <v>0.12367485010956546</v>
      </c>
      <c r="E28" s="19">
        <v>6.7374502033327927E-2</v>
      </c>
      <c r="F28" s="19">
        <v>9.0782493709458331E-2</v>
      </c>
      <c r="G28" s="19">
        <v>0.11064846811451606</v>
      </c>
      <c r="H28" s="19">
        <v>9.6420596792746463E-2</v>
      </c>
      <c r="I28" s="19">
        <v>7.7389171976236806E-2</v>
      </c>
      <c r="J28" s="19">
        <v>8.2049564634963157E-2</v>
      </c>
      <c r="K28" s="19">
        <v>7.5451451182911078E-2</v>
      </c>
      <c r="L28" s="19">
        <v>8.1344002124904544E-2</v>
      </c>
    </row>
    <row r="29" spans="1:12" x14ac:dyDescent="0.35">
      <c r="A29" s="2" t="s">
        <v>63</v>
      </c>
      <c r="B29" s="2" t="s">
        <v>64</v>
      </c>
      <c r="C29" s="19">
        <v>4.0440259744820732</v>
      </c>
      <c r="D29" s="19">
        <v>4.8302867514623244</v>
      </c>
      <c r="E29" s="19">
        <v>5.3450438279773484</v>
      </c>
      <c r="F29" s="19">
        <v>5.4315337274092901</v>
      </c>
      <c r="G29" s="19">
        <v>5.5375302581003192</v>
      </c>
      <c r="H29" s="19">
        <v>6.3519182623993506</v>
      </c>
      <c r="I29" s="19">
        <v>6.3088998893671313</v>
      </c>
      <c r="J29" s="19">
        <v>6.7983924983255193</v>
      </c>
      <c r="K29" s="19">
        <v>7.3137606679968483</v>
      </c>
      <c r="L29" s="19">
        <v>7.2827783126929839</v>
      </c>
    </row>
    <row r="30" spans="1:12" x14ac:dyDescent="0.35">
      <c r="A30" s="2" t="s">
        <v>65</v>
      </c>
      <c r="B30" s="2" t="s">
        <v>66</v>
      </c>
      <c r="C30" s="19">
        <v>8.7799087591881736E-3</v>
      </c>
      <c r="D30" s="19">
        <v>5.2256978919534699E-3</v>
      </c>
      <c r="E30" s="19">
        <v>1.7275513341878954E-3</v>
      </c>
      <c r="F30" s="19">
        <v>1.0277263438806604E-2</v>
      </c>
      <c r="G30" s="19">
        <v>5.1068523745161258E-3</v>
      </c>
      <c r="H30" s="19">
        <v>1.0149536504499629E-2</v>
      </c>
      <c r="I30" s="19">
        <v>8.4118665191561751E-3</v>
      </c>
      <c r="J30" s="19">
        <v>1.0046885465505693E-2</v>
      </c>
      <c r="K30" s="19">
        <v>1.5090290236582217E-2</v>
      </c>
      <c r="L30" s="19">
        <v>9.9604900561107608E-3</v>
      </c>
    </row>
    <row r="31" spans="1:12" x14ac:dyDescent="0.35">
      <c r="A31" s="2" t="s">
        <v>67</v>
      </c>
      <c r="B31" s="2" t="s">
        <v>68</v>
      </c>
      <c r="C31" s="19">
        <v>4.6463277153623821</v>
      </c>
      <c r="D31" s="19">
        <v>4.4557784025389928</v>
      </c>
      <c r="E31" s="19">
        <v>4.1651262667270155</v>
      </c>
      <c r="F31" s="19">
        <v>3.8642510529912832</v>
      </c>
      <c r="G31" s="19">
        <v>4.0480316488664494</v>
      </c>
      <c r="H31" s="19">
        <v>4.6061979836254148</v>
      </c>
      <c r="I31" s="19">
        <v>4.1268617142980197</v>
      </c>
      <c r="J31" s="19">
        <v>4.9681848626925653</v>
      </c>
      <c r="K31" s="19">
        <v>4.2085142770912629</v>
      </c>
      <c r="L31" s="19">
        <v>4.2962913775357752</v>
      </c>
    </row>
    <row r="32" spans="1:12" x14ac:dyDescent="0.35">
      <c r="A32" s="3" t="s">
        <v>69</v>
      </c>
      <c r="B32" s="3" t="s">
        <v>70</v>
      </c>
      <c r="C32" s="18">
        <v>0.17384219343192583</v>
      </c>
      <c r="D32" s="18">
        <v>0.25257539811108437</v>
      </c>
      <c r="E32" s="18">
        <v>0.22458167344442642</v>
      </c>
      <c r="F32" s="18">
        <v>0.21924828669454088</v>
      </c>
      <c r="G32" s="18">
        <v>0.25704490285064496</v>
      </c>
      <c r="H32" s="18">
        <v>0.20806549834224239</v>
      </c>
      <c r="I32" s="18">
        <v>0.23889700914403536</v>
      </c>
      <c r="J32" s="18">
        <v>0.24279973208305425</v>
      </c>
      <c r="K32" s="18">
        <v>0.2649184285977767</v>
      </c>
      <c r="L32" s="18">
        <v>0.30545502838739663</v>
      </c>
    </row>
    <row r="34" spans="1:12" x14ac:dyDescent="0.35">
      <c r="A34" s="3" t="s">
        <v>123</v>
      </c>
    </row>
    <row r="36" spans="1:12" x14ac:dyDescent="0.35">
      <c r="A36" s="1" t="s">
        <v>12</v>
      </c>
      <c r="B36" s="1" t="s">
        <v>0</v>
      </c>
      <c r="C36" s="1">
        <v>2013</v>
      </c>
      <c r="D36" s="1">
        <v>2014</v>
      </c>
      <c r="E36" s="1">
        <v>2015</v>
      </c>
      <c r="F36" s="1">
        <v>2016</v>
      </c>
      <c r="G36" s="1">
        <v>2017</v>
      </c>
      <c r="H36" s="1">
        <v>2018</v>
      </c>
      <c r="I36" s="1">
        <v>2019</v>
      </c>
      <c r="J36" s="1">
        <v>2020</v>
      </c>
      <c r="K36" s="1">
        <v>2021</v>
      </c>
      <c r="L36" s="1">
        <v>2022</v>
      </c>
    </row>
    <row r="37" spans="1:12" x14ac:dyDescent="0.35">
      <c r="A37" s="3" t="s">
        <v>13</v>
      </c>
      <c r="B37" s="3" t="s">
        <v>14</v>
      </c>
      <c r="C37" s="18">
        <v>21.022615462872544</v>
      </c>
      <c r="D37" s="18">
        <v>22.753633327564685</v>
      </c>
      <c r="E37" s="18">
        <v>23.719433508012038</v>
      </c>
      <c r="F37" s="18">
        <v>23.635695817297865</v>
      </c>
      <c r="G37" s="18">
        <v>23.81363337252829</v>
      </c>
      <c r="H37" s="18">
        <v>25.801668542437071</v>
      </c>
      <c r="I37" s="18">
        <v>25.327357787179164</v>
      </c>
      <c r="J37" s="18">
        <v>26.49160035366932</v>
      </c>
      <c r="K37" s="18">
        <v>27.122541389557096</v>
      </c>
      <c r="L37" s="18">
        <v>29.357685707281195</v>
      </c>
    </row>
    <row r="38" spans="1:12" x14ac:dyDescent="0.35">
      <c r="A38" s="3" t="s">
        <v>15</v>
      </c>
      <c r="B38" s="3" t="s">
        <v>16</v>
      </c>
      <c r="C38" s="18">
        <v>2.7624206825109807</v>
      </c>
      <c r="D38" s="18">
        <v>3.0469506559688937</v>
      </c>
      <c r="E38" s="18">
        <v>2.7963195178356632</v>
      </c>
      <c r="F38" s="18">
        <v>2.8063204633414212</v>
      </c>
      <c r="G38" s="18">
        <v>2.619589567668835</v>
      </c>
      <c r="H38" s="18">
        <v>2.6046411919181089</v>
      </c>
      <c r="I38" s="18">
        <v>2.4943609941918878</v>
      </c>
      <c r="J38" s="18">
        <v>1.9823165340406721</v>
      </c>
      <c r="K38" s="18">
        <v>2.157917079383048</v>
      </c>
      <c r="L38" s="18">
        <v>2.1241200574370471</v>
      </c>
    </row>
    <row r="39" spans="1:12" x14ac:dyDescent="0.35">
      <c r="A39" s="2" t="s">
        <v>17</v>
      </c>
      <c r="B39" s="2" t="s">
        <v>18</v>
      </c>
      <c r="C39" s="19">
        <v>0.55879611924449279</v>
      </c>
      <c r="D39" s="19">
        <v>0.62043647798278978</v>
      </c>
      <c r="E39" s="19">
        <v>0.54575687717549826</v>
      </c>
      <c r="F39" s="19">
        <v>0.45234050021621874</v>
      </c>
      <c r="G39" s="19">
        <v>0.46027105650186806</v>
      </c>
      <c r="H39" s="19">
        <v>0.38408632116762242</v>
      </c>
      <c r="I39" s="19">
        <v>0.40329055960224958</v>
      </c>
      <c r="J39" s="19">
        <v>0.32537577365163572</v>
      </c>
      <c r="K39" s="19">
        <v>0.27769916513372012</v>
      </c>
      <c r="L39" s="19">
        <v>0.30469652926137358</v>
      </c>
    </row>
    <row r="40" spans="1:12" x14ac:dyDescent="0.35">
      <c r="A40" s="2" t="s">
        <v>19</v>
      </c>
      <c r="B40" s="2" t="s">
        <v>20</v>
      </c>
      <c r="C40" s="19">
        <v>0.17450775816937647</v>
      </c>
      <c r="D40" s="19">
        <v>0.15096673944981828</v>
      </c>
      <c r="E40" s="19">
        <v>0.14237135926317346</v>
      </c>
      <c r="F40" s="19">
        <v>0.14293959806832512</v>
      </c>
      <c r="G40" s="19">
        <v>0.12765330082668996</v>
      </c>
      <c r="H40" s="19">
        <v>9.8254640298694101E-2</v>
      </c>
      <c r="I40" s="19">
        <v>0.10304340289396687</v>
      </c>
      <c r="J40" s="19">
        <v>0.10786914235190098</v>
      </c>
      <c r="K40" s="19">
        <v>0.12027734540823547</v>
      </c>
      <c r="L40" s="19">
        <v>8.9307603404195704E-2</v>
      </c>
    </row>
    <row r="41" spans="1:12" x14ac:dyDescent="0.35">
      <c r="A41" s="2" t="s">
        <v>21</v>
      </c>
      <c r="B41" s="2" t="s">
        <v>22</v>
      </c>
      <c r="C41" s="19">
        <v>0.42884353337368047</v>
      </c>
      <c r="D41" s="19">
        <v>0.48788031651465663</v>
      </c>
      <c r="E41" s="19">
        <v>0.40886133942244685</v>
      </c>
      <c r="F41" s="19">
        <v>0.37996602018162373</v>
      </c>
      <c r="G41" s="19">
        <v>0.30564874845827172</v>
      </c>
      <c r="H41" s="19">
        <v>0.27332654483091268</v>
      </c>
      <c r="I41" s="19">
        <v>0.30380037749772987</v>
      </c>
      <c r="J41" s="19">
        <v>0.22988505747126436</v>
      </c>
      <c r="K41" s="19">
        <v>0.22817319937738786</v>
      </c>
      <c r="L41" s="19">
        <v>0.27492732812664167</v>
      </c>
    </row>
    <row r="42" spans="1:12" x14ac:dyDescent="0.35">
      <c r="A42" s="2" t="s">
        <v>23</v>
      </c>
      <c r="B42" s="2" t="s">
        <v>24</v>
      </c>
      <c r="C42" s="19">
        <v>1.8564655124401756E-2</v>
      </c>
      <c r="D42" s="19">
        <v>9.2052889908425788E-3</v>
      </c>
      <c r="E42" s="19">
        <v>1.2776916856951464E-2</v>
      </c>
      <c r="F42" s="19">
        <v>9.0468100043243748E-3</v>
      </c>
      <c r="G42" s="19">
        <v>1.7979338144604222E-2</v>
      </c>
      <c r="H42" s="19">
        <v>1.6078032048877217E-2</v>
      </c>
      <c r="I42" s="19">
        <v>0</v>
      </c>
      <c r="J42" s="19">
        <v>1.9451812555260833E-2</v>
      </c>
      <c r="K42" s="19">
        <v>1.7687844912975804E-2</v>
      </c>
      <c r="L42" s="19">
        <v>2.1013553742163696E-2</v>
      </c>
    </row>
    <row r="43" spans="1:12" x14ac:dyDescent="0.35">
      <c r="A43" s="2" t="s">
        <v>25</v>
      </c>
      <c r="B43" s="2" t="s">
        <v>26</v>
      </c>
      <c r="C43" s="19">
        <v>1.0489030145286991</v>
      </c>
      <c r="D43" s="19">
        <v>1.0880651587175927</v>
      </c>
      <c r="E43" s="19">
        <v>0.89255890614989519</v>
      </c>
      <c r="F43" s="19">
        <v>0.85944695041081554</v>
      </c>
      <c r="G43" s="19">
        <v>0.72636526104201049</v>
      </c>
      <c r="H43" s="19">
        <v>0.64490772996051948</v>
      </c>
      <c r="I43" s="19">
        <v>0.63424991091631322</v>
      </c>
      <c r="J43" s="19">
        <v>0.4385499557913351</v>
      </c>
      <c r="K43" s="19">
        <v>0.58016131314560637</v>
      </c>
      <c r="L43" s="19">
        <v>0.54109900886071516</v>
      </c>
    </row>
    <row r="44" spans="1:12" x14ac:dyDescent="0.35">
      <c r="A44" s="2" t="s">
        <v>27</v>
      </c>
      <c r="B44" s="2" t="s">
        <v>28</v>
      </c>
      <c r="C44" s="19">
        <v>2.0421120636841927E-2</v>
      </c>
      <c r="D44" s="19">
        <v>1.8410577981685158E-2</v>
      </c>
      <c r="E44" s="19">
        <v>2.1903286040488225E-2</v>
      </c>
      <c r="F44" s="19">
        <v>1.2665534006054127E-2</v>
      </c>
      <c r="G44" s="19">
        <v>1.7979338144604222E-2</v>
      </c>
      <c r="H44" s="19">
        <v>2.5010272076031227E-2</v>
      </c>
      <c r="I44" s="19">
        <v>1.0659662368341399E-2</v>
      </c>
      <c r="J44" s="19">
        <v>1.5915119363395226E-2</v>
      </c>
      <c r="K44" s="19">
        <v>7.0751379651903205E-3</v>
      </c>
      <c r="L44" s="19">
        <v>1.9262424263650053E-2</v>
      </c>
    </row>
    <row r="45" spans="1:12" x14ac:dyDescent="0.35">
      <c r="A45" s="2" t="s">
        <v>29</v>
      </c>
      <c r="B45" s="2" t="s">
        <v>30</v>
      </c>
      <c r="C45" s="19">
        <v>2.7846982686602632E-2</v>
      </c>
      <c r="D45" s="19">
        <v>2.0251635779853672E-2</v>
      </c>
      <c r="E45" s="19">
        <v>2.1903286040488225E-2</v>
      </c>
      <c r="F45" s="19">
        <v>1.2665534006054127E-2</v>
      </c>
      <c r="G45" s="19">
        <v>1.2585536701222953E-2</v>
      </c>
      <c r="H45" s="19">
        <v>1.7864480054308018E-2</v>
      </c>
      <c r="I45" s="19">
        <v>7.1064415788942665E-3</v>
      </c>
      <c r="J45" s="19">
        <v>5.3050397877984082E-3</v>
      </c>
      <c r="K45" s="19">
        <v>1.7687844912975804E-2</v>
      </c>
      <c r="L45" s="19">
        <v>8.7556473925682055E-3</v>
      </c>
    </row>
    <row r="46" spans="1:12" x14ac:dyDescent="0.35">
      <c r="A46" s="2" t="s">
        <v>31</v>
      </c>
      <c r="B46" s="2" t="s">
        <v>32</v>
      </c>
      <c r="C46" s="19">
        <v>2.0421120636841927E-2</v>
      </c>
      <c r="D46" s="19">
        <v>1.8410577981685158E-2</v>
      </c>
      <c r="E46" s="19">
        <v>1.6427464530366167E-2</v>
      </c>
      <c r="F46" s="19">
        <v>1.9902982009513626E-2</v>
      </c>
      <c r="G46" s="19">
        <v>2.1575205773525064E-2</v>
      </c>
      <c r="H46" s="19">
        <v>1.0718688032584812E-2</v>
      </c>
      <c r="I46" s="19">
        <v>1.2436272763064967E-2</v>
      </c>
      <c r="J46" s="19">
        <v>7.0733863837312118E-3</v>
      </c>
      <c r="K46" s="19">
        <v>1.0612706947785482E-2</v>
      </c>
      <c r="L46" s="19">
        <v>8.7556473925682055E-3</v>
      </c>
    </row>
    <row r="47" spans="1:12" x14ac:dyDescent="0.35">
      <c r="A47" s="2" t="s">
        <v>33</v>
      </c>
      <c r="B47" s="2" t="s">
        <v>34</v>
      </c>
      <c r="C47" s="19">
        <v>0.39914008517463767</v>
      </c>
      <c r="D47" s="19">
        <v>0.57441003302857696</v>
      </c>
      <c r="E47" s="19">
        <v>0.69725460562220842</v>
      </c>
      <c r="F47" s="19">
        <v>0.84135333040216687</v>
      </c>
      <c r="G47" s="19">
        <v>0.89537103960129016</v>
      </c>
      <c r="H47" s="19">
        <v>1.0808010432856352</v>
      </c>
      <c r="I47" s="19">
        <v>0.98068893788740874</v>
      </c>
      <c r="J47" s="19">
        <v>0.79575596816976124</v>
      </c>
      <c r="K47" s="19">
        <v>0.87554832319230225</v>
      </c>
      <c r="L47" s="19">
        <v>0.81252407803032956</v>
      </c>
    </row>
    <row r="48" spans="1:12" x14ac:dyDescent="0.35">
      <c r="A48" s="2" t="s">
        <v>35</v>
      </c>
      <c r="B48" s="2" t="s">
        <v>36</v>
      </c>
      <c r="C48" s="19">
        <v>3.1559913711482979E-2</v>
      </c>
      <c r="D48" s="19">
        <v>3.129798256886477E-2</v>
      </c>
      <c r="E48" s="19">
        <v>2.3728559877195576E-2</v>
      </c>
      <c r="F48" s="19">
        <v>3.0759154014702878E-2</v>
      </c>
      <c r="G48" s="19">
        <v>2.1575205773525064E-2</v>
      </c>
      <c r="H48" s="19">
        <v>1.2505136038015613E-2</v>
      </c>
      <c r="I48" s="19">
        <v>1.7766103947235667E-2</v>
      </c>
      <c r="J48" s="19">
        <v>2.2988505747126436E-2</v>
      </c>
      <c r="K48" s="19">
        <v>1.5919060421678222E-2</v>
      </c>
      <c r="L48" s="19">
        <v>3.1520330613245544E-2</v>
      </c>
    </row>
    <row r="49" spans="1:12" x14ac:dyDescent="0.35">
      <c r="A49" s="2" t="s">
        <v>37</v>
      </c>
      <c r="B49" s="2" t="s">
        <v>38</v>
      </c>
      <c r="C49" s="19">
        <v>3.3416379223923154E-2</v>
      </c>
      <c r="D49" s="19">
        <v>2.7615866972527735E-2</v>
      </c>
      <c r="E49" s="19">
        <v>1.2776916856951464E-2</v>
      </c>
      <c r="F49" s="19">
        <v>4.5234050021621876E-2</v>
      </c>
      <c r="G49" s="19">
        <v>1.2585536701222953E-2</v>
      </c>
      <c r="H49" s="19">
        <v>4.1088304124908444E-2</v>
      </c>
      <c r="I49" s="19">
        <v>2.1319324736682799E-2</v>
      </c>
      <c r="J49" s="19">
        <v>1.4146772767462424E-2</v>
      </c>
      <c r="K49" s="19">
        <v>7.0751379651903205E-3</v>
      </c>
      <c r="L49" s="19">
        <v>1.2257906349595489E-2</v>
      </c>
    </row>
    <row r="50" spans="1:12" x14ac:dyDescent="0.35">
      <c r="A50" s="2" t="s">
        <v>39</v>
      </c>
      <c r="B50" s="2" t="s">
        <v>40</v>
      </c>
      <c r="C50" s="19">
        <v>0</v>
      </c>
      <c r="D50" s="19">
        <v>0</v>
      </c>
      <c r="E50" s="19">
        <v>0</v>
      </c>
      <c r="F50" s="19">
        <v>0</v>
      </c>
      <c r="G50" s="19">
        <v>0</v>
      </c>
      <c r="H50" s="19">
        <v>0</v>
      </c>
      <c r="I50" s="19">
        <v>0</v>
      </c>
      <c r="J50" s="19">
        <v>0</v>
      </c>
      <c r="K50" s="19">
        <v>0</v>
      </c>
      <c r="L50" s="19">
        <v>0</v>
      </c>
    </row>
    <row r="51" spans="1:12" x14ac:dyDescent="0.35">
      <c r="A51" s="3" t="s">
        <v>41</v>
      </c>
      <c r="B51" s="3" t="s">
        <v>42</v>
      </c>
      <c r="C51" s="18">
        <v>18.09311288424195</v>
      </c>
      <c r="D51" s="18">
        <v>19.447093522054029</v>
      </c>
      <c r="E51" s="18">
        <v>20.69312948675125</v>
      </c>
      <c r="F51" s="18">
        <v>20.615870637854385</v>
      </c>
      <c r="G51" s="18">
        <v>20.940535137020536</v>
      </c>
      <c r="H51" s="18">
        <v>22.980867141861836</v>
      </c>
      <c r="I51" s="18">
        <v>22.59493100009432</v>
      </c>
      <c r="J51" s="18">
        <v>24.26525198938992</v>
      </c>
      <c r="K51" s="18">
        <v>24.697537851988116</v>
      </c>
      <c r="L51" s="18">
        <v>26.93587363849683</v>
      </c>
    </row>
    <row r="52" spans="1:12" x14ac:dyDescent="0.35">
      <c r="A52" s="2" t="s">
        <v>43</v>
      </c>
      <c r="B52" s="2" t="s">
        <v>44</v>
      </c>
      <c r="C52" s="19">
        <v>7.3274693776013722</v>
      </c>
      <c r="D52" s="19">
        <v>7.9073432431337745</v>
      </c>
      <c r="E52" s="19">
        <v>9.3088965672074959</v>
      </c>
      <c r="F52" s="19">
        <v>9.4249666625051347</v>
      </c>
      <c r="G52" s="19">
        <v>9.5146657461245532</v>
      </c>
      <c r="H52" s="19">
        <v>10.345320399449774</v>
      </c>
      <c r="I52" s="19">
        <v>10.421596575448442</v>
      </c>
      <c r="J52" s="19">
        <v>10.792219274977896</v>
      </c>
      <c r="K52" s="19">
        <v>11.421041460308476</v>
      </c>
      <c r="L52" s="19">
        <v>13.452176653941793</v>
      </c>
    </row>
    <row r="53" spans="1:12" x14ac:dyDescent="0.35">
      <c r="A53" s="2" t="s">
        <v>45</v>
      </c>
      <c r="B53" s="2" t="s">
        <v>46</v>
      </c>
      <c r="C53" s="19">
        <v>0.17265129265693629</v>
      </c>
      <c r="D53" s="19">
        <v>0.22460905137655893</v>
      </c>
      <c r="E53" s="19">
        <v>0.22450868191500431</v>
      </c>
      <c r="F53" s="19">
        <v>0.15560513207437926</v>
      </c>
      <c r="G53" s="19">
        <v>0.15821817567251714</v>
      </c>
      <c r="H53" s="19">
        <v>0.13041070439644856</v>
      </c>
      <c r="I53" s="19">
        <v>0.16167154591984456</v>
      </c>
      <c r="J53" s="19">
        <v>0.13616268788682581</v>
      </c>
      <c r="K53" s="19">
        <v>0.15919060421678222</v>
      </c>
      <c r="L53" s="19">
        <v>0.14534374671663222</v>
      </c>
    </row>
    <row r="54" spans="1:12" x14ac:dyDescent="0.35">
      <c r="A54" s="2" t="s">
        <v>47</v>
      </c>
      <c r="B54" s="2" t="s">
        <v>48</v>
      </c>
      <c r="C54" s="19">
        <v>5.5693965373205263E-2</v>
      </c>
      <c r="D54" s="19">
        <v>3.8662213761538833E-2</v>
      </c>
      <c r="E54" s="19">
        <v>4.5631845917683801E-2</v>
      </c>
      <c r="F54" s="19">
        <v>3.0759154014702878E-2</v>
      </c>
      <c r="G54" s="19">
        <v>4.135247773258971E-2</v>
      </c>
      <c r="H54" s="19">
        <v>3.036961609232363E-2</v>
      </c>
      <c r="I54" s="19">
        <v>4.4415259868089162E-2</v>
      </c>
      <c r="J54" s="19">
        <v>4.0671971706454466E-2</v>
      </c>
      <c r="K54" s="19">
        <v>4.5988396773737089E-2</v>
      </c>
      <c r="L54" s="19">
        <v>4.3778236962841034E-2</v>
      </c>
    </row>
    <row r="55" spans="1:12" x14ac:dyDescent="0.35">
      <c r="A55" s="2" t="s">
        <v>49</v>
      </c>
      <c r="B55" s="2" t="s">
        <v>50</v>
      </c>
      <c r="C55" s="19">
        <v>0.35644137838851364</v>
      </c>
      <c r="D55" s="19">
        <v>0.39582742660623088</v>
      </c>
      <c r="E55" s="19">
        <v>0.37783168419842189</v>
      </c>
      <c r="F55" s="19">
        <v>0.39263155418767787</v>
      </c>
      <c r="G55" s="19">
        <v>0.31104254990165298</v>
      </c>
      <c r="H55" s="19">
        <v>0.33585222502099077</v>
      </c>
      <c r="I55" s="19">
        <v>0.28248105276104707</v>
      </c>
      <c r="J55" s="19">
        <v>0.32007073386383728</v>
      </c>
      <c r="K55" s="19">
        <v>0.34668176029432574</v>
      </c>
      <c r="L55" s="19">
        <v>0.39575526214408291</v>
      </c>
    </row>
    <row r="56" spans="1:12" x14ac:dyDescent="0.35">
      <c r="A56" s="2" t="s">
        <v>51</v>
      </c>
      <c r="B56" s="2" t="s">
        <v>52</v>
      </c>
      <c r="C56" s="19">
        <v>0.98392672159329286</v>
      </c>
      <c r="D56" s="19">
        <v>1.0125817889926836</v>
      </c>
      <c r="E56" s="19">
        <v>0.87795671545623633</v>
      </c>
      <c r="F56" s="19">
        <v>1.0023865484791408</v>
      </c>
      <c r="G56" s="19">
        <v>1.0086408699122966</v>
      </c>
      <c r="H56" s="19">
        <v>0.98611929899780271</v>
      </c>
      <c r="I56" s="19">
        <v>0.9167309636773604</v>
      </c>
      <c r="J56" s="19">
        <v>0.84526967285587984</v>
      </c>
      <c r="K56" s="19">
        <v>0.91446158200084893</v>
      </c>
      <c r="L56" s="19">
        <v>1.0506776871081847</v>
      </c>
    </row>
    <row r="57" spans="1:12" x14ac:dyDescent="0.35">
      <c r="A57" s="2" t="s">
        <v>53</v>
      </c>
      <c r="B57" s="2" t="s">
        <v>54</v>
      </c>
      <c r="C57" s="19">
        <v>2.2277586149282103E-2</v>
      </c>
      <c r="D57" s="19">
        <v>3.8662213761538833E-2</v>
      </c>
      <c r="E57" s="19">
        <v>4.7457119754391153E-2</v>
      </c>
      <c r="F57" s="19">
        <v>2.7140430012973123E-2</v>
      </c>
      <c r="G57" s="19">
        <v>3.416074247474802E-2</v>
      </c>
      <c r="H57" s="19">
        <v>3.036961609232363E-2</v>
      </c>
      <c r="I57" s="19">
        <v>3.020237671030063E-2</v>
      </c>
      <c r="J57" s="19">
        <v>2.475685234305924E-2</v>
      </c>
      <c r="K57" s="19">
        <v>3.0069336352058867E-2</v>
      </c>
      <c r="L57" s="19">
        <v>2.9769201134731905E-2</v>
      </c>
    </row>
    <row r="58" spans="1:12" x14ac:dyDescent="0.35">
      <c r="A58" s="2" t="s">
        <v>55</v>
      </c>
      <c r="B58" s="2" t="s">
        <v>56</v>
      </c>
      <c r="C58" s="19">
        <v>0.43998232644832158</v>
      </c>
      <c r="D58" s="19">
        <v>0.39582742660623088</v>
      </c>
      <c r="E58" s="19">
        <v>0.35775367199464098</v>
      </c>
      <c r="F58" s="19">
        <v>0.41434389819805639</v>
      </c>
      <c r="G58" s="19">
        <v>0.36318263052100525</v>
      </c>
      <c r="H58" s="19">
        <v>0.32513353698840597</v>
      </c>
      <c r="I58" s="19">
        <v>0.33044953341858341</v>
      </c>
      <c r="J58" s="19">
        <v>0.29885057471264365</v>
      </c>
      <c r="K58" s="19">
        <v>0.30423093250318384</v>
      </c>
      <c r="L58" s="19">
        <v>0.29068749343326444</v>
      </c>
    </row>
    <row r="59" spans="1:12" x14ac:dyDescent="0.35">
      <c r="A59" s="2" t="s">
        <v>57</v>
      </c>
      <c r="B59" s="2" t="s">
        <v>58</v>
      </c>
      <c r="C59" s="19">
        <v>5.3837499860765088E-2</v>
      </c>
      <c r="D59" s="19">
        <v>5.523173394505547E-2</v>
      </c>
      <c r="E59" s="19">
        <v>4.5631845917683801E-2</v>
      </c>
      <c r="F59" s="19">
        <v>3.2568516015567754E-2</v>
      </c>
      <c r="G59" s="19">
        <v>2.6969007216906329E-2</v>
      </c>
      <c r="H59" s="19">
        <v>2.1437376065169624E-2</v>
      </c>
      <c r="I59" s="19">
        <v>3.1978987105024198E-2</v>
      </c>
      <c r="J59" s="19">
        <v>4.4208664898320073E-2</v>
      </c>
      <c r="K59" s="19">
        <v>3.5375689825951608E-2</v>
      </c>
      <c r="L59" s="19">
        <v>1.7511294785136411E-2</v>
      </c>
    </row>
    <row r="60" spans="1:12" x14ac:dyDescent="0.35">
      <c r="A60" s="2" t="s">
        <v>59</v>
      </c>
      <c r="B60" s="2" t="s">
        <v>60</v>
      </c>
      <c r="C60" s="19">
        <v>5.5693965373205256E-3</v>
      </c>
      <c r="D60" s="19">
        <v>7.3642311926740622E-3</v>
      </c>
      <c r="E60" s="19">
        <v>5.4758215101220562E-3</v>
      </c>
      <c r="F60" s="19">
        <v>1.0856172005189251E-2</v>
      </c>
      <c r="G60" s="19">
        <v>3.5958676289208442E-3</v>
      </c>
      <c r="H60" s="19">
        <v>5.3593440162924061E-3</v>
      </c>
      <c r="I60" s="19">
        <v>3.5532207894471333E-3</v>
      </c>
      <c r="J60" s="19">
        <v>7.0733863837312118E-3</v>
      </c>
      <c r="K60" s="19">
        <v>1.0612706947785482E-2</v>
      </c>
      <c r="L60" s="19">
        <v>7.0045179140545656E-3</v>
      </c>
    </row>
    <row r="61" spans="1:12" x14ac:dyDescent="0.35">
      <c r="A61" s="2" t="s">
        <v>61</v>
      </c>
      <c r="B61" s="2" t="s">
        <v>62</v>
      </c>
      <c r="C61" s="19">
        <v>0.16893836163205594</v>
      </c>
      <c r="D61" s="19">
        <v>0.117827699082785</v>
      </c>
      <c r="E61" s="19">
        <v>6.5709858121464668E-2</v>
      </c>
      <c r="F61" s="19">
        <v>8.6849376041514006E-2</v>
      </c>
      <c r="G61" s="19">
        <v>0.11326983031100658</v>
      </c>
      <c r="H61" s="19">
        <v>9.4681744287832506E-2</v>
      </c>
      <c r="I61" s="19">
        <v>7.2841026183666238E-2</v>
      </c>
      <c r="J61" s="19">
        <v>8.1343943412908931E-2</v>
      </c>
      <c r="K61" s="19">
        <v>6.3676241686712889E-2</v>
      </c>
      <c r="L61" s="19">
        <v>7.1796308619059293E-2</v>
      </c>
    </row>
    <row r="62" spans="1:12" x14ac:dyDescent="0.35">
      <c r="A62" s="2" t="s">
        <v>63</v>
      </c>
      <c r="B62" s="2" t="s">
        <v>64</v>
      </c>
      <c r="C62" s="19">
        <v>3.9654103345722147</v>
      </c>
      <c r="D62" s="19">
        <v>4.8346177779905224</v>
      </c>
      <c r="E62" s="19">
        <v>5.26591501890071</v>
      </c>
      <c r="F62" s="19">
        <v>5.279718318523706</v>
      </c>
      <c r="G62" s="19">
        <v>5.4477394578150786</v>
      </c>
      <c r="H62" s="19">
        <v>6.1900423388177286</v>
      </c>
      <c r="I62" s="19">
        <v>6.2856475765319786</v>
      </c>
      <c r="J62" s="19">
        <v>6.804597701149425</v>
      </c>
      <c r="K62" s="19">
        <v>7.2131031555115319</v>
      </c>
      <c r="L62" s="19">
        <v>7.2006444156480924</v>
      </c>
    </row>
    <row r="63" spans="1:12" x14ac:dyDescent="0.35">
      <c r="A63" s="2" t="s">
        <v>65</v>
      </c>
      <c r="B63" s="2" t="s">
        <v>66</v>
      </c>
      <c r="C63" s="19">
        <v>7.4258620497607017E-3</v>
      </c>
      <c r="D63" s="19">
        <v>5.5231733945055473E-3</v>
      </c>
      <c r="E63" s="19">
        <v>1.8252738367073521E-3</v>
      </c>
      <c r="F63" s="19">
        <v>1.0856172005189251E-2</v>
      </c>
      <c r="G63" s="19">
        <v>5.3938014433812659E-3</v>
      </c>
      <c r="H63" s="19">
        <v>1.0718688032584812E-2</v>
      </c>
      <c r="I63" s="19">
        <v>8.8830519736178334E-3</v>
      </c>
      <c r="J63" s="19">
        <v>1.0610079575596816E-2</v>
      </c>
      <c r="K63" s="19">
        <v>1.5919060421678222E-2</v>
      </c>
      <c r="L63" s="19">
        <v>1.0506776871081848E-2</v>
      </c>
    </row>
    <row r="64" spans="1:12" x14ac:dyDescent="0.35">
      <c r="A64" s="2" t="s">
        <v>67</v>
      </c>
      <c r="B64" s="2" t="s">
        <v>68</v>
      </c>
      <c r="C64" s="19">
        <v>4.5334887813789084</v>
      </c>
      <c r="D64" s="19">
        <v>4.4130155422099326</v>
      </c>
      <c r="E64" s="19">
        <v>4.0685353820206878</v>
      </c>
      <c r="F64" s="19">
        <v>3.7471887037911564</v>
      </c>
      <c r="G64" s="19">
        <v>3.9123039802658788</v>
      </c>
      <c r="H64" s="19">
        <v>4.4750522536041588</v>
      </c>
      <c r="I64" s="19">
        <v>4.0044798297069191</v>
      </c>
      <c r="J64" s="19">
        <v>4.8594164456233422</v>
      </c>
      <c r="K64" s="19">
        <v>4.1371869251450404</v>
      </c>
      <c r="L64" s="19">
        <v>4.2202220432178752</v>
      </c>
    </row>
    <row r="65" spans="1:12" x14ac:dyDescent="0.35">
      <c r="A65" s="3" t="s">
        <v>69</v>
      </c>
      <c r="B65" s="3" t="s">
        <v>70</v>
      </c>
      <c r="C65" s="18">
        <v>0.16708189611961577</v>
      </c>
      <c r="D65" s="18">
        <v>0.25958914954176071</v>
      </c>
      <c r="E65" s="18">
        <v>0.22998450342512636</v>
      </c>
      <c r="F65" s="18">
        <v>0.21350471610205526</v>
      </c>
      <c r="G65" s="18">
        <v>0.25350866783891951</v>
      </c>
      <c r="H65" s="18">
        <v>0.21616020865712704</v>
      </c>
      <c r="I65" s="18">
        <v>0.23806579289295796</v>
      </c>
      <c r="J65" s="18">
        <v>0.24403183023872679</v>
      </c>
      <c r="K65" s="18">
        <v>0.26708645818593463</v>
      </c>
      <c r="L65" s="18">
        <v>0.29769201134731899</v>
      </c>
    </row>
    <row r="67" spans="1:12" x14ac:dyDescent="0.35">
      <c r="A67" s="3" t="s">
        <v>122</v>
      </c>
    </row>
    <row r="69" spans="1:12" x14ac:dyDescent="0.35">
      <c r="A69" s="1" t="s">
        <v>12</v>
      </c>
      <c r="B69" s="1" t="s">
        <v>0</v>
      </c>
      <c r="C69" s="1">
        <v>2013</v>
      </c>
      <c r="D69" s="1">
        <v>2014</v>
      </c>
      <c r="E69" s="1">
        <v>2015</v>
      </c>
      <c r="F69" s="1">
        <v>2016</v>
      </c>
      <c r="G69" s="1">
        <v>2017</v>
      </c>
      <c r="H69" s="1">
        <v>2018</v>
      </c>
      <c r="I69" s="1">
        <v>2019</v>
      </c>
      <c r="J69" s="1">
        <v>2020</v>
      </c>
      <c r="K69" s="1">
        <v>2021</v>
      </c>
      <c r="L69" s="1">
        <v>2022</v>
      </c>
    </row>
    <row r="70" spans="1:12" x14ac:dyDescent="0.35">
      <c r="A70" s="3" t="s">
        <v>13</v>
      </c>
      <c r="B70" s="3" t="s">
        <v>14</v>
      </c>
      <c r="C70" s="18">
        <v>27.381261354788478</v>
      </c>
      <c r="D70" s="18">
        <v>26.649417852522639</v>
      </c>
      <c r="E70" s="18">
        <v>29.266561259720564</v>
      </c>
      <c r="F70" s="18">
        <v>33.149171270718234</v>
      </c>
      <c r="G70" s="18">
        <v>29.598105721233839</v>
      </c>
      <c r="H70" s="18">
        <v>31.09270468302007</v>
      </c>
      <c r="I70" s="18">
        <v>29.243113992005402</v>
      </c>
      <c r="J70" s="18">
        <v>27.570977917981075</v>
      </c>
      <c r="K70" s="18">
        <v>32.334943639291467</v>
      </c>
      <c r="L70" s="18">
        <v>38.505747126436781</v>
      </c>
    </row>
    <row r="71" spans="1:12" x14ac:dyDescent="0.35">
      <c r="A71" s="3" t="s">
        <v>15</v>
      </c>
      <c r="B71" s="3" t="s">
        <v>16</v>
      </c>
      <c r="C71" s="18">
        <v>3.0820140150532054</v>
      </c>
      <c r="D71" s="18">
        <v>3.4605433376455368</v>
      </c>
      <c r="E71" s="18">
        <v>3.5494175728437289</v>
      </c>
      <c r="F71" s="18">
        <v>4.0794038288577665</v>
      </c>
      <c r="G71" s="18">
        <v>3.3277870216306153</v>
      </c>
      <c r="H71" s="18">
        <v>3.1857279388340238</v>
      </c>
      <c r="I71" s="18">
        <v>3.1399872941524238</v>
      </c>
      <c r="J71" s="18">
        <v>2.1766561514195586</v>
      </c>
      <c r="K71" s="18">
        <v>2.4154589371980677</v>
      </c>
      <c r="L71" s="18">
        <v>2.6819923371647509</v>
      </c>
    </row>
    <row r="72" spans="1:12" x14ac:dyDescent="0.35">
      <c r="A72" s="2" t="s">
        <v>17</v>
      </c>
      <c r="B72" s="2" t="s">
        <v>18</v>
      </c>
      <c r="C72" s="19">
        <v>0.51907604464053991</v>
      </c>
      <c r="D72" s="19">
        <v>0.45278137128072443</v>
      </c>
      <c r="E72" s="19">
        <v>0.58081378464715561</v>
      </c>
      <c r="F72" s="19">
        <v>0.61030450982911466</v>
      </c>
      <c r="G72" s="19">
        <v>0.44797132983489057</v>
      </c>
      <c r="H72" s="19">
        <v>0.38228735266008285</v>
      </c>
      <c r="I72" s="19">
        <v>0.28545339037749307</v>
      </c>
      <c r="J72" s="19">
        <v>0.59936908517350163</v>
      </c>
      <c r="K72" s="19">
        <v>0.38647342995169082</v>
      </c>
      <c r="L72" s="19">
        <v>0.22349936143039592</v>
      </c>
    </row>
    <row r="73" spans="1:12" x14ac:dyDescent="0.35">
      <c r="A73" s="2" t="s">
        <v>19</v>
      </c>
      <c r="B73" s="2" t="s">
        <v>20</v>
      </c>
      <c r="C73" s="19">
        <v>0.16221126395016869</v>
      </c>
      <c r="D73" s="19">
        <v>0.16170763260025872</v>
      </c>
      <c r="E73" s="19">
        <v>9.6802297441192606E-2</v>
      </c>
      <c r="F73" s="19">
        <v>6.4242579982012077E-2</v>
      </c>
      <c r="G73" s="19">
        <v>9.599385639319083E-2</v>
      </c>
      <c r="H73" s="19">
        <v>9.5571838165020712E-2</v>
      </c>
      <c r="I73" s="19">
        <v>9.5151130125831027E-2</v>
      </c>
      <c r="J73" s="19">
        <v>0.12618296529968454</v>
      </c>
      <c r="K73" s="19">
        <v>9.6618357487922704E-2</v>
      </c>
      <c r="L73" s="19">
        <v>6.3856960408684535E-2</v>
      </c>
    </row>
    <row r="74" spans="1:12" x14ac:dyDescent="0.35">
      <c r="A74" s="2" t="s">
        <v>21</v>
      </c>
      <c r="B74" s="2" t="s">
        <v>22</v>
      </c>
      <c r="C74" s="19">
        <v>0.45419153906047238</v>
      </c>
      <c r="D74" s="19">
        <v>0.45278137128072443</v>
      </c>
      <c r="E74" s="19">
        <v>0.51627891968636053</v>
      </c>
      <c r="F74" s="19">
        <v>0.19272773994603623</v>
      </c>
      <c r="G74" s="19">
        <v>0.19198771278638166</v>
      </c>
      <c r="H74" s="19">
        <v>0.28671551449506211</v>
      </c>
      <c r="I74" s="19">
        <v>0.44403860725387811</v>
      </c>
      <c r="J74" s="19">
        <v>0.12618296529968454</v>
      </c>
      <c r="K74" s="19">
        <v>0.41867954911433175</v>
      </c>
      <c r="L74" s="19">
        <v>0.54278416347381864</v>
      </c>
    </row>
    <row r="75" spans="1:12" x14ac:dyDescent="0.35">
      <c r="A75" s="2" t="s">
        <v>23</v>
      </c>
      <c r="B75" s="2" t="s">
        <v>24</v>
      </c>
      <c r="C75" s="19">
        <v>3.2442252790033745E-2</v>
      </c>
      <c r="D75" s="19">
        <v>0</v>
      </c>
      <c r="E75" s="19">
        <v>0</v>
      </c>
      <c r="F75" s="19">
        <v>0</v>
      </c>
      <c r="G75" s="19">
        <v>3.1997952131063614E-2</v>
      </c>
      <c r="H75" s="19">
        <v>3.1857279388340237E-2</v>
      </c>
      <c r="I75" s="19">
        <v>0</v>
      </c>
      <c r="J75" s="19">
        <v>0</v>
      </c>
      <c r="K75" s="19">
        <v>0</v>
      </c>
      <c r="L75" s="19">
        <v>0</v>
      </c>
    </row>
    <row r="76" spans="1:12" x14ac:dyDescent="0.35">
      <c r="A76" s="2" t="s">
        <v>25</v>
      </c>
      <c r="B76" s="2" t="s">
        <v>26</v>
      </c>
      <c r="C76" s="19">
        <v>1.1030365948611471</v>
      </c>
      <c r="D76" s="19">
        <v>1.3906856403622252</v>
      </c>
      <c r="E76" s="19">
        <v>1.1938950017747088</v>
      </c>
      <c r="F76" s="19">
        <v>0.89939611974816902</v>
      </c>
      <c r="G76" s="19">
        <v>0.95993856393190835</v>
      </c>
      <c r="H76" s="19">
        <v>0.86014654348518627</v>
      </c>
      <c r="I76" s="19">
        <v>0.95151130125831029</v>
      </c>
      <c r="J76" s="19">
        <v>0.72555205047318616</v>
      </c>
      <c r="K76" s="19">
        <v>0.61191626409017719</v>
      </c>
      <c r="L76" s="19">
        <v>0.70242656449552998</v>
      </c>
    </row>
    <row r="77" spans="1:12" x14ac:dyDescent="0.35">
      <c r="A77" s="2" t="s">
        <v>27</v>
      </c>
      <c r="B77" s="2" t="s">
        <v>28</v>
      </c>
      <c r="C77" s="19">
        <v>0</v>
      </c>
      <c r="D77" s="19">
        <v>3.2341526520051747E-2</v>
      </c>
      <c r="E77" s="19">
        <v>0</v>
      </c>
      <c r="F77" s="19">
        <v>0</v>
      </c>
      <c r="G77" s="19">
        <v>6.3995904262127229E-2</v>
      </c>
      <c r="H77" s="19">
        <v>0</v>
      </c>
      <c r="I77" s="19">
        <v>0</v>
      </c>
      <c r="J77" s="19">
        <v>3.1545741324921134E-2</v>
      </c>
      <c r="K77" s="19">
        <v>0</v>
      </c>
      <c r="L77" s="19">
        <v>0</v>
      </c>
    </row>
    <row r="78" spans="1:12" x14ac:dyDescent="0.35">
      <c r="A78" s="2" t="s">
        <v>29</v>
      </c>
      <c r="B78" s="2" t="s">
        <v>30</v>
      </c>
      <c r="C78" s="19">
        <v>0</v>
      </c>
      <c r="D78" s="19">
        <v>0</v>
      </c>
      <c r="E78" s="19">
        <v>6.4534864960795066E-2</v>
      </c>
      <c r="F78" s="19">
        <v>0</v>
      </c>
      <c r="G78" s="19">
        <v>0</v>
      </c>
      <c r="H78" s="19">
        <v>0</v>
      </c>
      <c r="I78" s="19">
        <v>0</v>
      </c>
      <c r="J78" s="19">
        <v>0</v>
      </c>
      <c r="K78" s="19">
        <v>3.2206119162640899E-2</v>
      </c>
      <c r="L78" s="19">
        <v>3.1928480204342267E-2</v>
      </c>
    </row>
    <row r="79" spans="1:12" x14ac:dyDescent="0.35">
      <c r="A79" s="2" t="s">
        <v>31</v>
      </c>
      <c r="B79" s="2" t="s">
        <v>32</v>
      </c>
      <c r="C79" s="19">
        <v>0</v>
      </c>
      <c r="D79" s="19">
        <v>0</v>
      </c>
      <c r="E79" s="19">
        <v>3.2267432480397533E-2</v>
      </c>
      <c r="F79" s="19">
        <v>3.2121289991006038E-2</v>
      </c>
      <c r="G79" s="19">
        <v>0</v>
      </c>
      <c r="H79" s="19">
        <v>0</v>
      </c>
      <c r="I79" s="19">
        <v>3.1717043375277011E-2</v>
      </c>
      <c r="J79" s="19">
        <v>0</v>
      </c>
      <c r="K79" s="19">
        <v>0</v>
      </c>
      <c r="L79" s="19">
        <v>3.1928480204342267E-2</v>
      </c>
    </row>
    <row r="80" spans="1:12" x14ac:dyDescent="0.35">
      <c r="A80" s="2" t="s">
        <v>33</v>
      </c>
      <c r="B80" s="2" t="s">
        <v>34</v>
      </c>
      <c r="C80" s="19">
        <v>0.81105631975084347</v>
      </c>
      <c r="D80" s="19">
        <v>0.87322121604139713</v>
      </c>
      <c r="E80" s="19">
        <v>0.93575554193152854</v>
      </c>
      <c r="F80" s="19">
        <v>2.2163690093794166</v>
      </c>
      <c r="G80" s="19">
        <v>1.4719057980289261</v>
      </c>
      <c r="H80" s="19">
        <v>1.4972921312519911</v>
      </c>
      <c r="I80" s="19">
        <v>1.2686817350110802</v>
      </c>
      <c r="J80" s="19">
        <v>0.56782334384858046</v>
      </c>
      <c r="K80" s="19">
        <v>0.80515297906602246</v>
      </c>
      <c r="L80" s="19">
        <v>1.0217113665389526</v>
      </c>
    </row>
    <row r="81" spans="1:12" x14ac:dyDescent="0.35">
      <c r="A81" s="2" t="s">
        <v>35</v>
      </c>
      <c r="B81" s="2" t="s">
        <v>36</v>
      </c>
      <c r="C81" s="19">
        <v>0</v>
      </c>
      <c r="D81" s="19">
        <v>3.2341526520051747E-2</v>
      </c>
      <c r="E81" s="19">
        <v>9.6802297441192606E-2</v>
      </c>
      <c r="F81" s="19">
        <v>3.2121289991006038E-2</v>
      </c>
      <c r="G81" s="19">
        <v>6.3995904262127229E-2</v>
      </c>
      <c r="H81" s="19">
        <v>3.1857279388340237E-2</v>
      </c>
      <c r="I81" s="19">
        <v>0</v>
      </c>
      <c r="J81" s="19">
        <v>0</v>
      </c>
      <c r="K81" s="19">
        <v>3.2206119162640899E-2</v>
      </c>
      <c r="L81" s="19">
        <v>6.3856960408684535E-2</v>
      </c>
    </row>
    <row r="82" spans="1:12" x14ac:dyDescent="0.35">
      <c r="A82" s="2" t="s">
        <v>37</v>
      </c>
      <c r="B82" s="2" t="s">
        <v>38</v>
      </c>
      <c r="C82" s="19">
        <v>0</v>
      </c>
      <c r="D82" s="19">
        <v>6.4683053040103494E-2</v>
      </c>
      <c r="E82" s="19">
        <v>3.2267432480397533E-2</v>
      </c>
      <c r="F82" s="19">
        <v>3.2121289991006038E-2</v>
      </c>
      <c r="G82" s="19">
        <v>0</v>
      </c>
      <c r="H82" s="19">
        <v>0</v>
      </c>
      <c r="I82" s="19">
        <v>6.3434086750554022E-2</v>
      </c>
      <c r="J82" s="19">
        <v>0</v>
      </c>
      <c r="K82" s="19">
        <v>3.2206119162640899E-2</v>
      </c>
      <c r="L82" s="19">
        <v>0</v>
      </c>
    </row>
    <row r="83" spans="1:12" x14ac:dyDescent="0.35">
      <c r="A83" s="2" t="s">
        <v>39</v>
      </c>
      <c r="B83" s="2" t="s">
        <v>40</v>
      </c>
      <c r="C83" s="19">
        <v>0</v>
      </c>
      <c r="D83" s="19">
        <v>0</v>
      </c>
      <c r="E83" s="19">
        <v>0</v>
      </c>
      <c r="F83" s="19">
        <v>0</v>
      </c>
      <c r="G83" s="19">
        <v>0</v>
      </c>
      <c r="H83" s="19">
        <v>0</v>
      </c>
      <c r="I83" s="19">
        <v>0</v>
      </c>
      <c r="J83" s="19">
        <v>0</v>
      </c>
      <c r="K83" s="19">
        <v>0</v>
      </c>
      <c r="L83" s="19">
        <v>0</v>
      </c>
    </row>
    <row r="84" spans="1:12" x14ac:dyDescent="0.35">
      <c r="A84" s="3" t="s">
        <v>41</v>
      </c>
      <c r="B84" s="3" t="s">
        <v>42</v>
      </c>
      <c r="C84" s="18">
        <v>24.007267064624966</v>
      </c>
      <c r="D84" s="18">
        <v>23.059508408796894</v>
      </c>
      <c r="E84" s="18">
        <v>25.588073956955245</v>
      </c>
      <c r="F84" s="18">
        <v>28.748554541950401</v>
      </c>
      <c r="G84" s="18">
        <v>25.950339178292587</v>
      </c>
      <c r="H84" s="18">
        <v>27.843262185409365</v>
      </c>
      <c r="I84" s="18">
        <v>25.849390350850765</v>
      </c>
      <c r="J84" s="18">
        <v>25.173501577287063</v>
      </c>
      <c r="K84" s="18">
        <v>29.694041867954912</v>
      </c>
      <c r="L84" s="18">
        <v>35.376756066411239</v>
      </c>
    </row>
    <row r="85" spans="1:12" x14ac:dyDescent="0.35">
      <c r="A85" s="2" t="s">
        <v>43</v>
      </c>
      <c r="B85" s="2" t="s">
        <v>44</v>
      </c>
      <c r="C85" s="19">
        <v>9.1811575395795479</v>
      </c>
      <c r="D85" s="19">
        <v>10.122897800776196</v>
      </c>
      <c r="E85" s="19">
        <v>10.131973798844825</v>
      </c>
      <c r="F85" s="19">
        <v>12.013362456636258</v>
      </c>
      <c r="G85" s="19">
        <v>9.9833610648918469</v>
      </c>
      <c r="H85" s="19">
        <v>9.3341828607836881</v>
      </c>
      <c r="I85" s="19">
        <v>10.625209530717797</v>
      </c>
      <c r="J85" s="19">
        <v>9.5583596214511033</v>
      </c>
      <c r="K85" s="19">
        <v>12.206119162640903</v>
      </c>
      <c r="L85" s="19">
        <v>17.879948914431672</v>
      </c>
    </row>
    <row r="86" spans="1:12" x14ac:dyDescent="0.35">
      <c r="A86" s="2" t="s">
        <v>45</v>
      </c>
      <c r="B86" s="2" t="s">
        <v>46</v>
      </c>
      <c r="C86" s="19">
        <v>0.29198027511030367</v>
      </c>
      <c r="D86" s="19">
        <v>0.22639068564036222</v>
      </c>
      <c r="E86" s="19">
        <v>0.16133716240198767</v>
      </c>
      <c r="F86" s="19">
        <v>0.16060644995503018</v>
      </c>
      <c r="G86" s="19">
        <v>0.35197747344169977</v>
      </c>
      <c r="H86" s="19">
        <v>0.15928639694170119</v>
      </c>
      <c r="I86" s="19">
        <v>0.28545339037749307</v>
      </c>
      <c r="J86" s="19">
        <v>0.18927444794952683</v>
      </c>
      <c r="K86" s="19">
        <v>0.25764895330112719</v>
      </c>
      <c r="L86" s="19">
        <v>0.38314176245210724</v>
      </c>
    </row>
    <row r="87" spans="1:12" x14ac:dyDescent="0.35">
      <c r="A87" s="2" t="s">
        <v>47</v>
      </c>
      <c r="B87" s="2" t="s">
        <v>48</v>
      </c>
      <c r="C87" s="19">
        <v>0.16221126395016869</v>
      </c>
      <c r="D87" s="19">
        <v>6.4683053040103494E-2</v>
      </c>
      <c r="E87" s="19">
        <v>6.4534864960795066E-2</v>
      </c>
      <c r="F87" s="19">
        <v>0</v>
      </c>
      <c r="G87" s="19">
        <v>3.1997952131063614E-2</v>
      </c>
      <c r="H87" s="19">
        <v>3.1857279388340237E-2</v>
      </c>
      <c r="I87" s="19">
        <v>3.1717043375277011E-2</v>
      </c>
      <c r="J87" s="19">
        <v>3.1545741324921134E-2</v>
      </c>
      <c r="K87" s="19">
        <v>3.2206119162640899E-2</v>
      </c>
      <c r="L87" s="19">
        <v>0.15964240102171137</v>
      </c>
    </row>
    <row r="88" spans="1:12" x14ac:dyDescent="0.35">
      <c r="A88" s="2" t="s">
        <v>49</v>
      </c>
      <c r="B88" s="2" t="s">
        <v>50</v>
      </c>
      <c r="C88" s="19">
        <v>0.64884505580067475</v>
      </c>
      <c r="D88" s="19">
        <v>0.71151358344113846</v>
      </c>
      <c r="E88" s="19">
        <v>0.51627891968636053</v>
      </c>
      <c r="F88" s="19">
        <v>0.44969805987408451</v>
      </c>
      <c r="G88" s="19">
        <v>0.51196723409701783</v>
      </c>
      <c r="H88" s="19">
        <v>0.47785919082510353</v>
      </c>
      <c r="I88" s="19">
        <v>0.47575565062915515</v>
      </c>
      <c r="J88" s="19">
        <v>0.34700315457413244</v>
      </c>
      <c r="K88" s="19">
        <v>0.51529790660225439</v>
      </c>
      <c r="L88" s="19">
        <v>0.38314176245210724</v>
      </c>
    </row>
    <row r="89" spans="1:12" x14ac:dyDescent="0.35">
      <c r="A89" s="2" t="s">
        <v>51</v>
      </c>
      <c r="B89" s="2" t="s">
        <v>52</v>
      </c>
      <c r="C89" s="19">
        <v>1.1030365948611471</v>
      </c>
      <c r="D89" s="19">
        <v>1.0996119016817594</v>
      </c>
      <c r="E89" s="19">
        <v>1.5165693265786842</v>
      </c>
      <c r="F89" s="19">
        <v>1.2206090196582293</v>
      </c>
      <c r="G89" s="19">
        <v>0.86394470753871755</v>
      </c>
      <c r="H89" s="19">
        <v>1.0512902198152279</v>
      </c>
      <c r="I89" s="19">
        <v>0.79292608438192524</v>
      </c>
      <c r="J89" s="19">
        <v>0.94637223974763407</v>
      </c>
      <c r="K89" s="19">
        <v>1.1272141706924315</v>
      </c>
      <c r="L89" s="19">
        <v>1.3409961685823755</v>
      </c>
    </row>
    <row r="90" spans="1:12" x14ac:dyDescent="0.35">
      <c r="A90" s="2" t="s">
        <v>53</v>
      </c>
      <c r="B90" s="2" t="s">
        <v>54</v>
      </c>
      <c r="C90" s="19">
        <v>6.4884505580067489E-2</v>
      </c>
      <c r="D90" s="19">
        <v>6.4683053040103494E-2</v>
      </c>
      <c r="E90" s="19">
        <v>0</v>
      </c>
      <c r="F90" s="19">
        <v>3.2121289991006038E-2</v>
      </c>
      <c r="G90" s="19">
        <v>3.1997952131063614E-2</v>
      </c>
      <c r="H90" s="19">
        <v>3.1857279388340237E-2</v>
      </c>
      <c r="I90" s="19">
        <v>0</v>
      </c>
      <c r="J90" s="19">
        <v>0</v>
      </c>
      <c r="K90" s="19">
        <v>3.2206119162640899E-2</v>
      </c>
      <c r="L90" s="19">
        <v>6.3856960408684535E-2</v>
      </c>
    </row>
    <row r="91" spans="1:12" x14ac:dyDescent="0.35">
      <c r="A91" s="2" t="s">
        <v>55</v>
      </c>
      <c r="B91" s="2" t="s">
        <v>56</v>
      </c>
      <c r="C91" s="19">
        <v>0.25953802232026996</v>
      </c>
      <c r="D91" s="19">
        <v>0.54980595084087969</v>
      </c>
      <c r="E91" s="19">
        <v>0.41947662224516791</v>
      </c>
      <c r="F91" s="19">
        <v>0.54606192984710267</v>
      </c>
      <c r="G91" s="19">
        <v>0.47996928196595418</v>
      </c>
      <c r="H91" s="19">
        <v>0.44600191143676327</v>
      </c>
      <c r="I91" s="19">
        <v>0.41232156387860108</v>
      </c>
      <c r="J91" s="19">
        <v>0.37854889589905366</v>
      </c>
      <c r="K91" s="19">
        <v>0.54750402576489532</v>
      </c>
      <c r="L91" s="19">
        <v>0.4150702426564496</v>
      </c>
    </row>
    <row r="92" spans="1:12" x14ac:dyDescent="0.35">
      <c r="A92" s="2" t="s">
        <v>57</v>
      </c>
      <c r="B92" s="2" t="s">
        <v>58</v>
      </c>
      <c r="C92" s="19">
        <v>3.2442252790033745E-2</v>
      </c>
      <c r="D92" s="19">
        <v>0</v>
      </c>
      <c r="E92" s="19">
        <v>6.4534864960795066E-2</v>
      </c>
      <c r="F92" s="19">
        <v>9.6363869973018115E-2</v>
      </c>
      <c r="G92" s="19">
        <v>3.1997952131063614E-2</v>
      </c>
      <c r="H92" s="19">
        <v>0</v>
      </c>
      <c r="I92" s="19">
        <v>0</v>
      </c>
      <c r="J92" s="19">
        <v>3.1545741324921134E-2</v>
      </c>
      <c r="K92" s="19">
        <v>3.2206119162640899E-2</v>
      </c>
      <c r="L92" s="19">
        <v>0</v>
      </c>
    </row>
    <row r="93" spans="1:12" x14ac:dyDescent="0.35">
      <c r="A93" s="2" t="s">
        <v>59</v>
      </c>
      <c r="B93" s="2" t="s">
        <v>60</v>
      </c>
      <c r="C93" s="19">
        <v>0</v>
      </c>
      <c r="D93" s="19">
        <v>3.2341526520051747E-2</v>
      </c>
      <c r="E93" s="19">
        <v>0</v>
      </c>
      <c r="F93" s="19">
        <v>0</v>
      </c>
      <c r="G93" s="19">
        <v>0</v>
      </c>
      <c r="H93" s="19">
        <v>0</v>
      </c>
      <c r="I93" s="19">
        <v>3.1717043375277011E-2</v>
      </c>
      <c r="J93" s="19">
        <v>0</v>
      </c>
      <c r="K93" s="19">
        <v>0</v>
      </c>
      <c r="L93" s="19">
        <v>3.1928480204342267E-2</v>
      </c>
    </row>
    <row r="94" spans="1:12" x14ac:dyDescent="0.35">
      <c r="A94" s="2" t="s">
        <v>61</v>
      </c>
      <c r="B94" s="2" t="s">
        <v>62</v>
      </c>
      <c r="C94" s="19">
        <v>0.19465351674020243</v>
      </c>
      <c r="D94" s="19">
        <v>0.22639068564036222</v>
      </c>
      <c r="E94" s="19">
        <v>9.6802297441192606E-2</v>
      </c>
      <c r="F94" s="19">
        <v>0.16060644995503018</v>
      </c>
      <c r="G94" s="19">
        <v>6.3995904262127229E-2</v>
      </c>
      <c r="H94" s="19">
        <v>0.12742911755336095</v>
      </c>
      <c r="I94" s="19">
        <v>0.15858521687638502</v>
      </c>
      <c r="J94" s="19">
        <v>9.4637223974763415E-2</v>
      </c>
      <c r="K94" s="19">
        <v>0.28985507246376813</v>
      </c>
      <c r="L94" s="19">
        <v>0.25542784163473814</v>
      </c>
    </row>
    <row r="95" spans="1:12" x14ac:dyDescent="0.35">
      <c r="A95" s="2" t="s">
        <v>63</v>
      </c>
      <c r="B95" s="2" t="s">
        <v>64</v>
      </c>
      <c r="C95" s="19">
        <v>5.4178562159356343</v>
      </c>
      <c r="D95" s="19">
        <v>4.754204398447607</v>
      </c>
      <c r="E95" s="19">
        <v>6.7438933884030847</v>
      </c>
      <c r="F95" s="19">
        <v>8.1266863677245276</v>
      </c>
      <c r="G95" s="19">
        <v>7.1355433252271849</v>
      </c>
      <c r="H95" s="19">
        <v>9.2386110226186684</v>
      </c>
      <c r="I95" s="19">
        <v>6.7240131955587259</v>
      </c>
      <c r="J95" s="19">
        <v>6.6876971608832809</v>
      </c>
      <c r="K95" s="19">
        <v>9.1465378421900159</v>
      </c>
      <c r="L95" s="19">
        <v>8.7803320561941245</v>
      </c>
    </row>
    <row r="96" spans="1:12" x14ac:dyDescent="0.35">
      <c r="A96" s="2" t="s">
        <v>65</v>
      </c>
      <c r="B96" s="2" t="s">
        <v>66</v>
      </c>
      <c r="C96" s="19">
        <v>3.2442252790033745E-2</v>
      </c>
      <c r="D96" s="19">
        <v>0</v>
      </c>
      <c r="E96" s="19">
        <v>0</v>
      </c>
      <c r="F96" s="19">
        <v>0</v>
      </c>
      <c r="G96" s="19">
        <v>0</v>
      </c>
      <c r="H96" s="19">
        <v>0</v>
      </c>
      <c r="I96" s="19">
        <v>0</v>
      </c>
      <c r="J96" s="19">
        <v>0</v>
      </c>
      <c r="K96" s="19">
        <v>0</v>
      </c>
      <c r="L96" s="19">
        <v>0</v>
      </c>
    </row>
    <row r="97" spans="1:12" x14ac:dyDescent="0.35">
      <c r="A97" s="2" t="s">
        <v>67</v>
      </c>
      <c r="B97" s="2" t="s">
        <v>68</v>
      </c>
      <c r="C97" s="19">
        <v>6.6182195691668824</v>
      </c>
      <c r="D97" s="19">
        <v>5.2069857697283313</v>
      </c>
      <c r="E97" s="19">
        <v>5.8726727114323509</v>
      </c>
      <c r="F97" s="19">
        <v>5.9424386483361165</v>
      </c>
      <c r="G97" s="19">
        <v>6.4635863304748495</v>
      </c>
      <c r="H97" s="19">
        <v>6.9448869066581711</v>
      </c>
      <c r="I97" s="19">
        <v>6.3116916316801239</v>
      </c>
      <c r="J97" s="19">
        <v>6.9085173501577293</v>
      </c>
      <c r="K97" s="19">
        <v>5.5072463768115938</v>
      </c>
      <c r="L97" s="19">
        <v>5.6832694763729252</v>
      </c>
    </row>
    <row r="98" spans="1:12" x14ac:dyDescent="0.35">
      <c r="A98" s="3" t="s">
        <v>69</v>
      </c>
      <c r="B98" s="3" t="s">
        <v>70</v>
      </c>
      <c r="C98" s="18">
        <v>0.29198027511030367</v>
      </c>
      <c r="D98" s="18">
        <v>0.12936610608020699</v>
      </c>
      <c r="E98" s="18">
        <v>0.12906972992159013</v>
      </c>
      <c r="F98" s="18">
        <v>0.32121289991006036</v>
      </c>
      <c r="G98" s="18">
        <v>0.31997952131063612</v>
      </c>
      <c r="H98" s="18">
        <v>6.3714558776680474E-2</v>
      </c>
      <c r="I98" s="18">
        <v>0.25373634700221609</v>
      </c>
      <c r="J98" s="18">
        <v>0.22082018927444796</v>
      </c>
      <c r="K98" s="18">
        <v>0.22544283413848631</v>
      </c>
      <c r="L98" s="18">
        <v>0.44699872286079184</v>
      </c>
    </row>
    <row r="100" spans="1:12" x14ac:dyDescent="0.35">
      <c r="A100" s="3" t="s">
        <v>121</v>
      </c>
    </row>
    <row r="102" spans="1:12" x14ac:dyDescent="0.35">
      <c r="A102" s="1" t="s">
        <v>12</v>
      </c>
      <c r="B102" s="1" t="s">
        <v>0</v>
      </c>
      <c r="C102" s="1">
        <v>2013</v>
      </c>
      <c r="D102" s="1">
        <v>2014</v>
      </c>
      <c r="E102" s="1">
        <v>2015</v>
      </c>
      <c r="F102" s="1">
        <v>2016</v>
      </c>
      <c r="G102" s="1">
        <v>2017</v>
      </c>
      <c r="H102" s="1">
        <v>2018</v>
      </c>
      <c r="I102" s="1">
        <v>2019</v>
      </c>
      <c r="J102" s="1">
        <v>2020</v>
      </c>
      <c r="K102" s="1">
        <v>2021</v>
      </c>
      <c r="L102" s="1">
        <v>2022</v>
      </c>
    </row>
    <row r="103" spans="1:12" x14ac:dyDescent="0.35">
      <c r="A103" s="3" t="s">
        <v>13</v>
      </c>
      <c r="B103" s="3" t="s">
        <v>14</v>
      </c>
      <c r="C103" s="18">
        <v>31.214220019896018</v>
      </c>
      <c r="D103" s="18">
        <v>32.724960730047123</v>
      </c>
      <c r="E103" s="18">
        <v>35.213102549785965</v>
      </c>
      <c r="F103" s="18">
        <v>41.001350676263257</v>
      </c>
      <c r="G103" s="18">
        <v>43.282701666420877</v>
      </c>
      <c r="H103" s="18">
        <v>46.193453475542476</v>
      </c>
      <c r="I103" s="18">
        <v>49.878278696026207</v>
      </c>
      <c r="J103" s="18">
        <v>50.420783022319789</v>
      </c>
      <c r="K103" s="18">
        <v>50.200729927007295</v>
      </c>
      <c r="L103" s="18">
        <v>49.140004038401528</v>
      </c>
    </row>
    <row r="104" spans="1:12" x14ac:dyDescent="0.35">
      <c r="A104" s="3" t="s">
        <v>15</v>
      </c>
      <c r="B104" s="3" t="s">
        <v>16</v>
      </c>
      <c r="C104" s="18">
        <v>3.8853539050622223</v>
      </c>
      <c r="D104" s="18">
        <v>4.151395018325978</v>
      </c>
      <c r="E104" s="18">
        <v>3.5548110924995342</v>
      </c>
      <c r="F104" s="18">
        <v>3.8114974004107531</v>
      </c>
      <c r="G104" s="18">
        <v>3.2074915204247163</v>
      </c>
      <c r="H104" s="18">
        <v>3.2732622287605739</v>
      </c>
      <c r="I104" s="18">
        <v>3.4411436311386887</v>
      </c>
      <c r="J104" s="18">
        <v>2.6893523600439075</v>
      </c>
      <c r="K104" s="18">
        <v>2.5912408759124088</v>
      </c>
      <c r="L104" s="18">
        <v>3.3225030746920718</v>
      </c>
    </row>
    <row r="105" spans="1:12" x14ac:dyDescent="0.35">
      <c r="A105" s="2" t="s">
        <v>17</v>
      </c>
      <c r="B105" s="2" t="s">
        <v>18</v>
      </c>
      <c r="C105" s="19">
        <v>0.97603093267263541</v>
      </c>
      <c r="D105" s="19">
        <v>1.1219986536016158</v>
      </c>
      <c r="E105" s="19">
        <v>0.96780197282709846</v>
      </c>
      <c r="F105" s="19">
        <v>0.74009658260402977</v>
      </c>
      <c r="G105" s="19">
        <v>0.86639138770092894</v>
      </c>
      <c r="H105" s="19">
        <v>0.6620080912100037</v>
      </c>
      <c r="I105" s="19">
        <v>0.98841359617813407</v>
      </c>
      <c r="J105" s="19">
        <v>0.75009147457006953</v>
      </c>
      <c r="K105" s="19">
        <v>0.65693430656934304</v>
      </c>
      <c r="L105" s="19">
        <v>0.6791857114011417</v>
      </c>
    </row>
    <row r="106" spans="1:12" x14ac:dyDescent="0.35">
      <c r="A106" s="2" t="s">
        <v>19</v>
      </c>
      <c r="B106" s="2" t="s">
        <v>20</v>
      </c>
      <c r="C106" s="19">
        <v>0.24400773316815885</v>
      </c>
      <c r="D106" s="19">
        <v>0.16829979804024237</v>
      </c>
      <c r="E106" s="19">
        <v>0.13028103480364786</v>
      </c>
      <c r="F106" s="19">
        <v>0.14801931652080597</v>
      </c>
      <c r="G106" s="19">
        <v>7.3735437251142899E-2</v>
      </c>
      <c r="H106" s="19">
        <v>0.12872379551305627</v>
      </c>
      <c r="I106" s="19">
        <v>0.16473559936302234</v>
      </c>
      <c r="J106" s="19">
        <v>0.16465422612513722</v>
      </c>
      <c r="K106" s="19">
        <v>0.21897810218978103</v>
      </c>
      <c r="L106" s="19">
        <v>3.6712741156818475E-2</v>
      </c>
    </row>
    <row r="107" spans="1:12" x14ac:dyDescent="0.35">
      <c r="A107" s="2" t="s">
        <v>21</v>
      </c>
      <c r="B107" s="2" t="s">
        <v>22</v>
      </c>
      <c r="C107" s="19">
        <v>0.45047581507967788</v>
      </c>
      <c r="D107" s="19">
        <v>0.57969930436083472</v>
      </c>
      <c r="E107" s="19">
        <v>0.52112413921459144</v>
      </c>
      <c r="F107" s="19">
        <v>0.55507243695302233</v>
      </c>
      <c r="G107" s="19">
        <v>0.55301577938357172</v>
      </c>
      <c r="H107" s="19">
        <v>0.62522986392055901</v>
      </c>
      <c r="I107" s="19">
        <v>0.47590284260428678</v>
      </c>
      <c r="J107" s="19">
        <v>0.27442371020856204</v>
      </c>
      <c r="K107" s="19">
        <v>0.52919708029197088</v>
      </c>
      <c r="L107" s="19">
        <v>0.45890926446023089</v>
      </c>
    </row>
    <row r="108" spans="1:12" x14ac:dyDescent="0.35">
      <c r="A108" s="2" t="s">
        <v>23</v>
      </c>
      <c r="B108" s="2" t="s">
        <v>24</v>
      </c>
      <c r="C108" s="19">
        <v>1.8769825628319914E-2</v>
      </c>
      <c r="D108" s="19">
        <v>1.8699977560026927E-2</v>
      </c>
      <c r="E108" s="19">
        <v>0</v>
      </c>
      <c r="F108" s="19">
        <v>1.8502414565100746E-2</v>
      </c>
      <c r="G108" s="19">
        <v>3.686771862557145E-2</v>
      </c>
      <c r="H108" s="19">
        <v>1.8389113644722323E-2</v>
      </c>
      <c r="I108" s="19">
        <v>0</v>
      </c>
      <c r="J108" s="19">
        <v>0</v>
      </c>
      <c r="K108" s="19">
        <v>0</v>
      </c>
      <c r="L108" s="19">
        <v>0</v>
      </c>
    </row>
    <row r="109" spans="1:12" x14ac:dyDescent="0.35">
      <c r="A109" s="2" t="s">
        <v>25</v>
      </c>
      <c r="B109" s="2" t="s">
        <v>26</v>
      </c>
      <c r="C109" s="19">
        <v>1.5954351784071925</v>
      </c>
      <c r="D109" s="19">
        <v>1.8886977335627197</v>
      </c>
      <c r="E109" s="19">
        <v>1.5075376884422111</v>
      </c>
      <c r="F109" s="19">
        <v>1.9797583584657799</v>
      </c>
      <c r="G109" s="19">
        <v>1.2719362925822149</v>
      </c>
      <c r="H109" s="19">
        <v>1.4159617506436191</v>
      </c>
      <c r="I109" s="19">
        <v>1.4460124832976406</v>
      </c>
      <c r="J109" s="19">
        <v>1.0611050128064399</v>
      </c>
      <c r="K109" s="19">
        <v>0.80291970802919699</v>
      </c>
      <c r="L109" s="19">
        <v>1.780567946105696</v>
      </c>
    </row>
    <row r="110" spans="1:12" x14ac:dyDescent="0.35">
      <c r="A110" s="2" t="s">
        <v>27</v>
      </c>
      <c r="B110" s="2" t="s">
        <v>28</v>
      </c>
      <c r="C110" s="19">
        <v>7.5079302513279655E-2</v>
      </c>
      <c r="D110" s="19">
        <v>0</v>
      </c>
      <c r="E110" s="19">
        <v>1.8611576400521124E-2</v>
      </c>
      <c r="F110" s="19">
        <v>0.11101448739060447</v>
      </c>
      <c r="G110" s="19">
        <v>1.8433859312785725E-2</v>
      </c>
      <c r="H110" s="19">
        <v>7.3556454578889291E-2</v>
      </c>
      <c r="I110" s="19">
        <v>3.6607910969560523E-2</v>
      </c>
      <c r="J110" s="19">
        <v>1.8294914013904134E-2</v>
      </c>
      <c r="K110" s="19">
        <v>3.6496350364963508E-2</v>
      </c>
      <c r="L110" s="19">
        <v>3.6712741156818475E-2</v>
      </c>
    </row>
    <row r="111" spans="1:12" x14ac:dyDescent="0.35">
      <c r="A111" s="2" t="s">
        <v>29</v>
      </c>
      <c r="B111" s="2" t="s">
        <v>30</v>
      </c>
      <c r="C111" s="19">
        <v>3.7539651256639828E-2</v>
      </c>
      <c r="D111" s="19">
        <v>3.7399955120053854E-2</v>
      </c>
      <c r="E111" s="19">
        <v>0.148892611204169</v>
      </c>
      <c r="F111" s="19">
        <v>0</v>
      </c>
      <c r="G111" s="19">
        <v>1.8433859312785725E-2</v>
      </c>
      <c r="H111" s="19">
        <v>1.8389113644722323E-2</v>
      </c>
      <c r="I111" s="19">
        <v>5.4911866454340784E-2</v>
      </c>
      <c r="J111" s="19">
        <v>0</v>
      </c>
      <c r="K111" s="19">
        <v>1.8248175182481754E-2</v>
      </c>
      <c r="L111" s="19">
        <v>5.5069111735227716E-2</v>
      </c>
    </row>
    <row r="112" spans="1:12" x14ac:dyDescent="0.35">
      <c r="A112" s="2" t="s">
        <v>31</v>
      </c>
      <c r="B112" s="2" t="s">
        <v>32</v>
      </c>
      <c r="C112" s="19">
        <v>1.8769825628319914E-2</v>
      </c>
      <c r="D112" s="19">
        <v>1.8699977560026927E-2</v>
      </c>
      <c r="E112" s="19">
        <v>1.8611576400521124E-2</v>
      </c>
      <c r="F112" s="19">
        <v>3.7004829130201491E-2</v>
      </c>
      <c r="G112" s="19">
        <v>5.5301577938357174E-2</v>
      </c>
      <c r="H112" s="19">
        <v>0</v>
      </c>
      <c r="I112" s="19">
        <v>7.3215821939121045E-2</v>
      </c>
      <c r="J112" s="19">
        <v>0</v>
      </c>
      <c r="K112" s="19">
        <v>0</v>
      </c>
      <c r="L112" s="19">
        <v>0</v>
      </c>
    </row>
    <row r="113" spans="1:12" x14ac:dyDescent="0.35">
      <c r="A113" s="2" t="s">
        <v>33</v>
      </c>
      <c r="B113" s="2" t="s">
        <v>34</v>
      </c>
      <c r="C113" s="19">
        <v>0.13138877939823937</v>
      </c>
      <c r="D113" s="19">
        <v>0.24309970828035005</v>
      </c>
      <c r="E113" s="19">
        <v>5.583472920156337E-2</v>
      </c>
      <c r="F113" s="19">
        <v>0.11101448739060447</v>
      </c>
      <c r="G113" s="19">
        <v>0.2212063117534287</v>
      </c>
      <c r="H113" s="19">
        <v>0.25744759102611253</v>
      </c>
      <c r="I113" s="19">
        <v>0.12812768839346184</v>
      </c>
      <c r="J113" s="19">
        <v>0.32930845225027444</v>
      </c>
      <c r="K113" s="19">
        <v>0.27372262773722628</v>
      </c>
      <c r="L113" s="19">
        <v>0.22027644694091086</v>
      </c>
    </row>
    <row r="114" spans="1:12" x14ac:dyDescent="0.35">
      <c r="A114" s="2" t="s">
        <v>35</v>
      </c>
      <c r="B114" s="2" t="s">
        <v>36</v>
      </c>
      <c r="C114" s="19">
        <v>7.5079302513279655E-2</v>
      </c>
      <c r="D114" s="19">
        <v>5.6099932680080782E-2</v>
      </c>
      <c r="E114" s="19">
        <v>0.11166945840312674</v>
      </c>
      <c r="F114" s="19">
        <v>0.11101448739060447</v>
      </c>
      <c r="G114" s="19">
        <v>5.5301577938357174E-2</v>
      </c>
      <c r="H114" s="19">
        <v>5.5167340934166975E-2</v>
      </c>
      <c r="I114" s="19">
        <v>5.4911866454340784E-2</v>
      </c>
      <c r="J114" s="19">
        <v>5.4884742041712405E-2</v>
      </c>
      <c r="K114" s="19">
        <v>3.6496350364963508E-2</v>
      </c>
      <c r="L114" s="19">
        <v>3.6712741156818475E-2</v>
      </c>
    </row>
    <row r="115" spans="1:12" x14ac:dyDescent="0.35">
      <c r="A115" s="2" t="s">
        <v>37</v>
      </c>
      <c r="B115" s="2" t="s">
        <v>38</v>
      </c>
      <c r="C115" s="19">
        <v>0.26277755879647874</v>
      </c>
      <c r="D115" s="19">
        <v>1.8699977560026927E-2</v>
      </c>
      <c r="E115" s="19">
        <v>7.4446305602084498E-2</v>
      </c>
      <c r="F115" s="19">
        <v>0</v>
      </c>
      <c r="G115" s="19">
        <v>3.686771862557145E-2</v>
      </c>
      <c r="H115" s="19">
        <v>1.8389113644722323E-2</v>
      </c>
      <c r="I115" s="19">
        <v>1.8303955484780261E-2</v>
      </c>
      <c r="J115" s="19">
        <v>3.6589828027808267E-2</v>
      </c>
      <c r="K115" s="19">
        <v>1.8248175182481754E-2</v>
      </c>
      <c r="L115" s="19">
        <v>1.8356370578409237E-2</v>
      </c>
    </row>
    <row r="116" spans="1:12" x14ac:dyDescent="0.35">
      <c r="A116" s="2" t="s">
        <v>39</v>
      </c>
      <c r="B116" s="2" t="s">
        <v>40</v>
      </c>
      <c r="C116" s="19">
        <v>0</v>
      </c>
      <c r="D116" s="19">
        <v>0</v>
      </c>
      <c r="E116" s="19">
        <v>0</v>
      </c>
      <c r="F116" s="19">
        <v>0</v>
      </c>
      <c r="G116" s="19">
        <v>0</v>
      </c>
      <c r="H116" s="19">
        <v>0</v>
      </c>
      <c r="I116" s="19">
        <v>0</v>
      </c>
      <c r="J116" s="19">
        <v>0</v>
      </c>
      <c r="K116" s="19">
        <v>0</v>
      </c>
      <c r="L116" s="19">
        <v>0</v>
      </c>
    </row>
    <row r="117" spans="1:12" x14ac:dyDescent="0.35">
      <c r="A117" s="3" t="s">
        <v>41</v>
      </c>
      <c r="B117" s="3" t="s">
        <v>42</v>
      </c>
      <c r="C117" s="18">
        <v>27.197477335435551</v>
      </c>
      <c r="D117" s="18">
        <v>28.293066048320743</v>
      </c>
      <c r="E117" s="18">
        <v>31.267448352875487</v>
      </c>
      <c r="F117" s="18">
        <v>36.764297740855184</v>
      </c>
      <c r="G117" s="18">
        <v>39.724966819053236</v>
      </c>
      <c r="H117" s="18">
        <v>42.644354542111074</v>
      </c>
      <c r="I117" s="18">
        <v>46.016144088737576</v>
      </c>
      <c r="J117" s="18">
        <v>47.438712038053417</v>
      </c>
      <c r="K117" s="18">
        <v>47.299270072992705</v>
      </c>
      <c r="L117" s="18">
        <v>45.52379903445491</v>
      </c>
    </row>
    <row r="118" spans="1:12" x14ac:dyDescent="0.35">
      <c r="A118" s="2" t="s">
        <v>43</v>
      </c>
      <c r="B118" s="2" t="s">
        <v>44</v>
      </c>
      <c r="C118" s="19">
        <v>13.476734801133697</v>
      </c>
      <c r="D118" s="19">
        <v>13.8192834168599</v>
      </c>
      <c r="E118" s="19">
        <v>14.647310627210125</v>
      </c>
      <c r="F118" s="19">
        <v>16.245119988158454</v>
      </c>
      <c r="G118" s="19">
        <v>18.102049845155584</v>
      </c>
      <c r="H118" s="19">
        <v>17.32254505332843</v>
      </c>
      <c r="I118" s="19">
        <v>18.816466238354106</v>
      </c>
      <c r="J118" s="19">
        <v>17.343578485181119</v>
      </c>
      <c r="K118" s="19">
        <v>17.82846715328467</v>
      </c>
      <c r="L118" s="19">
        <v>20.907906088808122</v>
      </c>
    </row>
    <row r="119" spans="1:12" x14ac:dyDescent="0.35">
      <c r="A119" s="2" t="s">
        <v>45</v>
      </c>
      <c r="B119" s="2" t="s">
        <v>46</v>
      </c>
      <c r="C119" s="19">
        <v>0.15015860502655931</v>
      </c>
      <c r="D119" s="19">
        <v>0.1308998429201885</v>
      </c>
      <c r="E119" s="19">
        <v>0.16750418760469013</v>
      </c>
      <c r="F119" s="19">
        <v>0.22202897478120895</v>
      </c>
      <c r="G119" s="19">
        <v>0.1474708745022858</v>
      </c>
      <c r="H119" s="19">
        <v>0.12872379551305627</v>
      </c>
      <c r="I119" s="19">
        <v>0.27455933227170387</v>
      </c>
      <c r="J119" s="19">
        <v>9.1474570069520672E-2</v>
      </c>
      <c r="K119" s="19">
        <v>0.10948905109489052</v>
      </c>
      <c r="L119" s="19">
        <v>0.16520733520568315</v>
      </c>
    </row>
    <row r="120" spans="1:12" x14ac:dyDescent="0.35">
      <c r="A120" s="2" t="s">
        <v>47</v>
      </c>
      <c r="B120" s="2" t="s">
        <v>48</v>
      </c>
      <c r="C120" s="19">
        <v>3.7539651256639828E-2</v>
      </c>
      <c r="D120" s="19">
        <v>1.8699977560026927E-2</v>
      </c>
      <c r="E120" s="19">
        <v>3.7223152801042249E-2</v>
      </c>
      <c r="F120" s="19">
        <v>0</v>
      </c>
      <c r="G120" s="19">
        <v>5.5301577938357174E-2</v>
      </c>
      <c r="H120" s="19">
        <v>1.8389113644722323E-2</v>
      </c>
      <c r="I120" s="19">
        <v>0</v>
      </c>
      <c r="J120" s="19">
        <v>1.8294914013904134E-2</v>
      </c>
      <c r="K120" s="19">
        <v>1.8248175182481754E-2</v>
      </c>
      <c r="L120" s="19">
        <v>3.6712741156818475E-2</v>
      </c>
    </row>
    <row r="121" spans="1:12" x14ac:dyDescent="0.35">
      <c r="A121" s="2" t="s">
        <v>49</v>
      </c>
      <c r="B121" s="2" t="s">
        <v>50</v>
      </c>
      <c r="C121" s="19">
        <v>0.63817407136287707</v>
      </c>
      <c r="D121" s="19">
        <v>0.46749943900067314</v>
      </c>
      <c r="E121" s="19">
        <v>0.65140517401823927</v>
      </c>
      <c r="F121" s="19">
        <v>0.5180676078228208</v>
      </c>
      <c r="G121" s="19">
        <v>0.66361893526028604</v>
      </c>
      <c r="H121" s="19">
        <v>0.58845163663111433</v>
      </c>
      <c r="I121" s="19">
        <v>0.69555030842164989</v>
      </c>
      <c r="J121" s="19">
        <v>0.75009147457006953</v>
      </c>
      <c r="K121" s="19">
        <v>1.0401459854014599</v>
      </c>
      <c r="L121" s="19">
        <v>0.6791857114011417</v>
      </c>
    </row>
    <row r="122" spans="1:12" x14ac:dyDescent="0.35">
      <c r="A122" s="2" t="s">
        <v>51</v>
      </c>
      <c r="B122" s="2" t="s">
        <v>52</v>
      </c>
      <c r="C122" s="19">
        <v>0.50678529196463762</v>
      </c>
      <c r="D122" s="19">
        <v>0.95369885556137324</v>
      </c>
      <c r="E122" s="19">
        <v>0.83752093802345062</v>
      </c>
      <c r="F122" s="19">
        <v>0.99913038651544028</v>
      </c>
      <c r="G122" s="19">
        <v>0.88482524701371479</v>
      </c>
      <c r="H122" s="19">
        <v>0.93784479588083858</v>
      </c>
      <c r="I122" s="19">
        <v>0.80537404133033141</v>
      </c>
      <c r="J122" s="19">
        <v>0.87815587266739847</v>
      </c>
      <c r="K122" s="19">
        <v>0.74817518248175174</v>
      </c>
      <c r="L122" s="19">
        <v>0.8443930466068249</v>
      </c>
    </row>
    <row r="123" spans="1:12" x14ac:dyDescent="0.35">
      <c r="A123" s="2" t="s">
        <v>53</v>
      </c>
      <c r="B123" s="2" t="s">
        <v>54</v>
      </c>
      <c r="C123" s="19">
        <v>3.7539651256639828E-2</v>
      </c>
      <c r="D123" s="19">
        <v>1.8699977560026927E-2</v>
      </c>
      <c r="E123" s="19">
        <v>1.8611576400521124E-2</v>
      </c>
      <c r="F123" s="19">
        <v>1.8502414565100746E-2</v>
      </c>
      <c r="G123" s="19">
        <v>1.8433859312785725E-2</v>
      </c>
      <c r="H123" s="19">
        <v>0.11033468186833395</v>
      </c>
      <c r="I123" s="19">
        <v>3.6607910969560523E-2</v>
      </c>
      <c r="J123" s="19">
        <v>9.1474570069520672E-2</v>
      </c>
      <c r="K123" s="19">
        <v>5.4744525547445258E-2</v>
      </c>
      <c r="L123" s="19">
        <v>5.5069111735227716E-2</v>
      </c>
    </row>
    <row r="124" spans="1:12" x14ac:dyDescent="0.35">
      <c r="A124" s="2" t="s">
        <v>55</v>
      </c>
      <c r="B124" s="2" t="s">
        <v>56</v>
      </c>
      <c r="C124" s="19">
        <v>0.80710250201775624</v>
      </c>
      <c r="D124" s="19">
        <v>0.41139950632059241</v>
      </c>
      <c r="E124" s="19">
        <v>0.68862832681928154</v>
      </c>
      <c r="F124" s="19">
        <v>0.79560382629933202</v>
      </c>
      <c r="G124" s="19">
        <v>0.79265595044978621</v>
      </c>
      <c r="H124" s="19">
        <v>0.45972784111805814</v>
      </c>
      <c r="I124" s="19">
        <v>0.64063844196730912</v>
      </c>
      <c r="J124" s="19">
        <v>0.71350164654226134</v>
      </c>
      <c r="K124" s="19">
        <v>0.49270072992700731</v>
      </c>
      <c r="L124" s="19">
        <v>0.44055289388182173</v>
      </c>
    </row>
    <row r="125" spans="1:12" x14ac:dyDescent="0.35">
      <c r="A125" s="2" t="s">
        <v>57</v>
      </c>
      <c r="B125" s="2" t="s">
        <v>58</v>
      </c>
      <c r="C125" s="19">
        <v>3.7539651256639828E-2</v>
      </c>
      <c r="D125" s="19">
        <v>0</v>
      </c>
      <c r="E125" s="19">
        <v>1.8611576400521124E-2</v>
      </c>
      <c r="F125" s="19">
        <v>1.8502414565100746E-2</v>
      </c>
      <c r="G125" s="19">
        <v>1.8433859312785725E-2</v>
      </c>
      <c r="H125" s="19">
        <v>0</v>
      </c>
      <c r="I125" s="19">
        <v>1.8303955484780261E-2</v>
      </c>
      <c r="J125" s="19">
        <v>0</v>
      </c>
      <c r="K125" s="19">
        <v>5.4744525547445258E-2</v>
      </c>
      <c r="L125" s="19">
        <v>9.1781852892046184E-2</v>
      </c>
    </row>
    <row r="126" spans="1:12" x14ac:dyDescent="0.35">
      <c r="A126" s="2" t="s">
        <v>59</v>
      </c>
      <c r="B126" s="2" t="s">
        <v>60</v>
      </c>
      <c r="C126" s="19">
        <v>0</v>
      </c>
      <c r="D126" s="19">
        <v>0</v>
      </c>
      <c r="E126" s="19">
        <v>0</v>
      </c>
      <c r="F126" s="19">
        <v>0</v>
      </c>
      <c r="G126" s="19">
        <v>0</v>
      </c>
      <c r="H126" s="19">
        <v>0</v>
      </c>
      <c r="I126" s="19">
        <v>5.4911866454340784E-2</v>
      </c>
      <c r="J126" s="19">
        <v>0</v>
      </c>
      <c r="K126" s="19">
        <v>0</v>
      </c>
      <c r="L126" s="19">
        <v>0</v>
      </c>
    </row>
    <row r="127" spans="1:12" x14ac:dyDescent="0.35">
      <c r="A127" s="2" t="s">
        <v>61</v>
      </c>
      <c r="B127" s="2" t="s">
        <v>62</v>
      </c>
      <c r="C127" s="19">
        <v>0.6194042457345571</v>
      </c>
      <c r="D127" s="19">
        <v>0.18699977560026929</v>
      </c>
      <c r="E127" s="19">
        <v>0.33500837520938026</v>
      </c>
      <c r="F127" s="19">
        <v>0.35154587673691418</v>
      </c>
      <c r="G127" s="19">
        <v>0.1474708745022858</v>
      </c>
      <c r="H127" s="19">
        <v>0.25744759102611253</v>
      </c>
      <c r="I127" s="19">
        <v>0.1830395548478026</v>
      </c>
      <c r="J127" s="19">
        <v>9.1474570069520672E-2</v>
      </c>
      <c r="K127" s="19">
        <v>0.16423357664233576</v>
      </c>
      <c r="L127" s="19">
        <v>0.11013822347045543</v>
      </c>
    </row>
    <row r="128" spans="1:12" x14ac:dyDescent="0.35">
      <c r="A128" s="2" t="s">
        <v>63</v>
      </c>
      <c r="B128" s="2" t="s">
        <v>64</v>
      </c>
      <c r="C128" s="19">
        <v>9.5726110704431555</v>
      </c>
      <c r="D128" s="19">
        <v>10.658987209215349</v>
      </c>
      <c r="E128" s="19">
        <v>12.339475153545505</v>
      </c>
      <c r="F128" s="19">
        <v>15.727052380335634</v>
      </c>
      <c r="G128" s="19">
        <v>17.014452145701224</v>
      </c>
      <c r="H128" s="19">
        <v>21.073924236851784</v>
      </c>
      <c r="I128" s="19">
        <v>23.062983910823128</v>
      </c>
      <c r="J128" s="19">
        <v>25.118916941090379</v>
      </c>
      <c r="K128" s="19">
        <v>24.233576642335766</v>
      </c>
      <c r="L128" s="19">
        <v>19.806523854103567</v>
      </c>
    </row>
    <row r="129" spans="1:12" x14ac:dyDescent="0.35">
      <c r="A129" s="2" t="s">
        <v>65</v>
      </c>
      <c r="B129" s="2" t="s">
        <v>66</v>
      </c>
      <c r="C129" s="19">
        <v>0</v>
      </c>
      <c r="D129" s="19">
        <v>0</v>
      </c>
      <c r="E129" s="19">
        <v>0</v>
      </c>
      <c r="F129" s="19">
        <v>0</v>
      </c>
      <c r="G129" s="19">
        <v>0</v>
      </c>
      <c r="H129" s="19">
        <v>0</v>
      </c>
      <c r="I129" s="19">
        <v>0</v>
      </c>
      <c r="J129" s="19">
        <v>1.8294914013904134E-2</v>
      </c>
      <c r="K129" s="19">
        <v>0</v>
      </c>
      <c r="L129" s="19">
        <v>0</v>
      </c>
    </row>
    <row r="130" spans="1:12" x14ac:dyDescent="0.35">
      <c r="A130" s="2" t="s">
        <v>67</v>
      </c>
      <c r="B130" s="2" t="s">
        <v>68</v>
      </c>
      <c r="C130" s="19">
        <v>1.3138877939823939</v>
      </c>
      <c r="D130" s="19">
        <v>1.6268980477223427</v>
      </c>
      <c r="E130" s="19">
        <v>1.5261492648427319</v>
      </c>
      <c r="F130" s="19">
        <v>1.8687438710751754</v>
      </c>
      <c r="G130" s="19">
        <v>1.8802536499041438</v>
      </c>
      <c r="H130" s="19">
        <v>1.7469657962486207</v>
      </c>
      <c r="I130" s="19">
        <v>1.4277085278128605</v>
      </c>
      <c r="J130" s="19">
        <v>2.323454079765825</v>
      </c>
      <c r="K130" s="19">
        <v>2.5547445255474455</v>
      </c>
      <c r="L130" s="19">
        <v>2.3863281751932011</v>
      </c>
    </row>
    <row r="131" spans="1:12" x14ac:dyDescent="0.35">
      <c r="A131" s="3" t="s">
        <v>69</v>
      </c>
      <c r="B131" s="3" t="s">
        <v>70</v>
      </c>
      <c r="C131" s="18">
        <v>0.13138877939823937</v>
      </c>
      <c r="D131" s="18">
        <v>0.28049966340040394</v>
      </c>
      <c r="E131" s="18">
        <v>0.39084310441094361</v>
      </c>
      <c r="F131" s="18">
        <v>0.42555553499731713</v>
      </c>
      <c r="G131" s="18">
        <v>0.35024332694292876</v>
      </c>
      <c r="H131" s="18">
        <v>0.27583670467083488</v>
      </c>
      <c r="I131" s="18">
        <v>0.42099097614994602</v>
      </c>
      <c r="J131" s="18">
        <v>0.29271862422246614</v>
      </c>
      <c r="K131" s="18">
        <v>0.31021897810218979</v>
      </c>
      <c r="L131" s="18">
        <v>0.2937019292545478</v>
      </c>
    </row>
    <row r="133" spans="1:12" x14ac:dyDescent="0.35">
      <c r="A133" s="3" t="s">
        <v>124</v>
      </c>
    </row>
    <row r="135" spans="1:12" x14ac:dyDescent="0.35">
      <c r="A135" s="1" t="s">
        <v>12</v>
      </c>
      <c r="B135" s="1" t="s">
        <v>0</v>
      </c>
      <c r="C135" s="1">
        <v>2013</v>
      </c>
      <c r="D135" s="1">
        <v>2014</v>
      </c>
      <c r="E135" s="1">
        <v>2015</v>
      </c>
      <c r="F135" s="1">
        <v>2016</v>
      </c>
      <c r="G135" s="1">
        <v>2017</v>
      </c>
      <c r="H135" s="1">
        <v>2018</v>
      </c>
      <c r="I135" s="1">
        <v>2019</v>
      </c>
      <c r="J135" s="1">
        <v>2020</v>
      </c>
      <c r="K135" s="1">
        <v>2021</v>
      </c>
      <c r="L135" s="1">
        <v>2022</v>
      </c>
    </row>
    <row r="136" spans="1:12" x14ac:dyDescent="0.35">
      <c r="A136" s="3" t="s">
        <v>13</v>
      </c>
      <c r="B136" s="3" t="s">
        <v>14</v>
      </c>
      <c r="C136" s="18">
        <v>23.009236486855769</v>
      </c>
      <c r="D136" s="18">
        <v>22.059223037218146</v>
      </c>
      <c r="E136" s="18">
        <v>23.763231799524736</v>
      </c>
      <c r="F136" s="18">
        <v>22.931099296493208</v>
      </c>
      <c r="G136" s="18">
        <v>30.949326491340603</v>
      </c>
      <c r="H136" s="18">
        <v>31.190223166843783</v>
      </c>
      <c r="I136" s="18">
        <v>35.486703839693043</v>
      </c>
      <c r="J136" s="18">
        <v>34.757383966244724</v>
      </c>
      <c r="K136" s="18">
        <v>33.438320209973753</v>
      </c>
      <c r="L136" s="18">
        <v>36.002093144950287</v>
      </c>
    </row>
    <row r="137" spans="1:12" x14ac:dyDescent="0.35">
      <c r="A137" s="3" t="s">
        <v>15</v>
      </c>
      <c r="B137" s="3" t="s">
        <v>16</v>
      </c>
      <c r="C137" s="18">
        <v>3.3885336393944363</v>
      </c>
      <c r="D137" s="18">
        <v>4.0206465634338491</v>
      </c>
      <c r="E137" s="18">
        <v>4.1585655649168292</v>
      </c>
      <c r="F137" s="18">
        <v>3.4369797540411366</v>
      </c>
      <c r="G137" s="18">
        <v>4.2762454564892023</v>
      </c>
      <c r="H137" s="18">
        <v>3.7194473963868222</v>
      </c>
      <c r="I137" s="18">
        <v>2.7459949399762471</v>
      </c>
      <c r="J137" s="18">
        <v>1.8459915611814344</v>
      </c>
      <c r="K137" s="18">
        <v>2.7296587926509184</v>
      </c>
      <c r="L137" s="18">
        <v>3.0350601779173205</v>
      </c>
    </row>
    <row r="138" spans="1:12" x14ac:dyDescent="0.35">
      <c r="A138" s="2" t="s">
        <v>17</v>
      </c>
      <c r="B138" s="2" t="s">
        <v>18</v>
      </c>
      <c r="C138" s="19">
        <v>0.32792261026397768</v>
      </c>
      <c r="D138" s="19">
        <v>0.65199674001629992</v>
      </c>
      <c r="E138" s="19">
        <v>0.32404406999351909</v>
      </c>
      <c r="F138" s="19">
        <v>0.26851404328446377</v>
      </c>
      <c r="G138" s="19">
        <v>0.48107761385503534</v>
      </c>
      <c r="H138" s="19">
        <v>0.3188097768331562</v>
      </c>
      <c r="I138" s="19">
        <v>0.58088354499497541</v>
      </c>
      <c r="J138" s="19">
        <v>0.2109704641350211</v>
      </c>
      <c r="K138" s="19">
        <v>0.57742782152230965</v>
      </c>
      <c r="L138" s="19">
        <v>0.83725798011512298</v>
      </c>
    </row>
    <row r="139" spans="1:12" x14ac:dyDescent="0.35">
      <c r="A139" s="2" t="s">
        <v>19</v>
      </c>
      <c r="B139" s="2" t="s">
        <v>20</v>
      </c>
      <c r="C139" s="19">
        <v>0</v>
      </c>
      <c r="D139" s="19">
        <v>0.10866612333605</v>
      </c>
      <c r="E139" s="19">
        <v>0.1080146899978397</v>
      </c>
      <c r="F139" s="19">
        <v>0</v>
      </c>
      <c r="G139" s="19">
        <v>0</v>
      </c>
      <c r="H139" s="19">
        <v>5.3134962805526036E-2</v>
      </c>
      <c r="I139" s="19">
        <v>5.2807594999543211E-2</v>
      </c>
      <c r="J139" s="19">
        <v>0</v>
      </c>
      <c r="K139" s="19">
        <v>0.15748031496062992</v>
      </c>
      <c r="L139" s="19">
        <v>0.15698587127158556</v>
      </c>
    </row>
    <row r="140" spans="1:12" x14ac:dyDescent="0.35">
      <c r="A140" s="2" t="s">
        <v>21</v>
      </c>
      <c r="B140" s="2" t="s">
        <v>22</v>
      </c>
      <c r="C140" s="19">
        <v>0.27326884188664807</v>
      </c>
      <c r="D140" s="19">
        <v>0.38033143167617495</v>
      </c>
      <c r="E140" s="19">
        <v>0.37805141499243894</v>
      </c>
      <c r="F140" s="19">
        <v>0.42962246925514208</v>
      </c>
      <c r="G140" s="19">
        <v>0.21381227282446014</v>
      </c>
      <c r="H140" s="19">
        <v>0.37194473963868224</v>
      </c>
      <c r="I140" s="19">
        <v>0.21123037999817285</v>
      </c>
      <c r="J140" s="19">
        <v>0.10548523206751055</v>
      </c>
      <c r="K140" s="19">
        <v>0.41994750656167984</v>
      </c>
      <c r="L140" s="19">
        <v>0.36630036630036633</v>
      </c>
    </row>
    <row r="141" spans="1:12" x14ac:dyDescent="0.35">
      <c r="A141" s="2" t="s">
        <v>23</v>
      </c>
      <c r="B141" s="2" t="s">
        <v>24</v>
      </c>
      <c r="C141" s="19">
        <v>0</v>
      </c>
      <c r="D141" s="19">
        <v>0</v>
      </c>
      <c r="E141" s="19">
        <v>0</v>
      </c>
      <c r="F141" s="19">
        <v>0</v>
      </c>
      <c r="G141" s="19">
        <v>0</v>
      </c>
      <c r="H141" s="19">
        <v>0</v>
      </c>
      <c r="I141" s="19">
        <v>0</v>
      </c>
      <c r="J141" s="19">
        <v>0</v>
      </c>
      <c r="K141" s="19">
        <v>0</v>
      </c>
      <c r="L141" s="19">
        <v>0</v>
      </c>
    </row>
    <row r="142" spans="1:12" x14ac:dyDescent="0.35">
      <c r="A142" s="2" t="s">
        <v>25</v>
      </c>
      <c r="B142" s="2" t="s">
        <v>26</v>
      </c>
      <c r="C142" s="19">
        <v>0.81980652565994427</v>
      </c>
      <c r="D142" s="19">
        <v>0.92366204835642485</v>
      </c>
      <c r="E142" s="19">
        <v>1.5122056599697558</v>
      </c>
      <c r="F142" s="19">
        <v>0.85924493851028416</v>
      </c>
      <c r="G142" s="19">
        <v>0.9087021595039555</v>
      </c>
      <c r="H142" s="19">
        <v>1.1158342189160468</v>
      </c>
      <c r="I142" s="19">
        <v>1.2673822799890373</v>
      </c>
      <c r="J142" s="19">
        <v>0.73839662447257381</v>
      </c>
      <c r="K142" s="19">
        <v>0.99737532808398954</v>
      </c>
      <c r="L142" s="19">
        <v>1.2558869701726845</v>
      </c>
    </row>
    <row r="143" spans="1:12" x14ac:dyDescent="0.35">
      <c r="A143" s="2" t="s">
        <v>27</v>
      </c>
      <c r="B143" s="2" t="s">
        <v>28</v>
      </c>
      <c r="C143" s="19">
        <v>0</v>
      </c>
      <c r="D143" s="19">
        <v>0.10866612333605</v>
      </c>
      <c r="E143" s="19">
        <v>0</v>
      </c>
      <c r="F143" s="19">
        <v>0.10740561731378552</v>
      </c>
      <c r="G143" s="19">
        <v>0</v>
      </c>
      <c r="H143" s="19">
        <v>5.3134962805526036E-2</v>
      </c>
      <c r="I143" s="19">
        <v>5.2807594999543211E-2</v>
      </c>
      <c r="J143" s="19">
        <v>0</v>
      </c>
      <c r="K143" s="19">
        <v>0</v>
      </c>
      <c r="L143" s="19">
        <v>0</v>
      </c>
    </row>
    <row r="144" spans="1:12" x14ac:dyDescent="0.35">
      <c r="A144" s="2" t="s">
        <v>29</v>
      </c>
      <c r="B144" s="2" t="s">
        <v>30</v>
      </c>
      <c r="C144" s="19">
        <v>5.4653768377329617E-2</v>
      </c>
      <c r="D144" s="19">
        <v>5.4333061668024998E-2</v>
      </c>
      <c r="E144" s="19">
        <v>0.1080146899978397</v>
      </c>
      <c r="F144" s="19">
        <v>0</v>
      </c>
      <c r="G144" s="19">
        <v>0</v>
      </c>
      <c r="H144" s="19">
        <v>0</v>
      </c>
      <c r="I144" s="19">
        <v>0</v>
      </c>
      <c r="J144" s="19">
        <v>0</v>
      </c>
      <c r="K144" s="19">
        <v>0</v>
      </c>
      <c r="L144" s="19">
        <v>0</v>
      </c>
    </row>
    <row r="145" spans="1:12" x14ac:dyDescent="0.35">
      <c r="A145" s="2" t="s">
        <v>31</v>
      </c>
      <c r="B145" s="2" t="s">
        <v>32</v>
      </c>
      <c r="C145" s="19">
        <v>5.4653768377329617E-2</v>
      </c>
      <c r="D145" s="19">
        <v>0</v>
      </c>
      <c r="E145" s="19">
        <v>0</v>
      </c>
      <c r="F145" s="19">
        <v>0</v>
      </c>
      <c r="G145" s="19">
        <v>0</v>
      </c>
      <c r="H145" s="19">
        <v>0</v>
      </c>
      <c r="I145" s="19">
        <v>0</v>
      </c>
      <c r="J145" s="19">
        <v>0</v>
      </c>
      <c r="K145" s="19">
        <v>0</v>
      </c>
      <c r="L145" s="19">
        <v>0</v>
      </c>
    </row>
    <row r="146" spans="1:12" x14ac:dyDescent="0.35">
      <c r="A146" s="2" t="s">
        <v>33</v>
      </c>
      <c r="B146" s="2" t="s">
        <v>34</v>
      </c>
      <c r="C146" s="19">
        <v>1.7489205880745478</v>
      </c>
      <c r="D146" s="19">
        <v>1.7386579733767999</v>
      </c>
      <c r="E146" s="19">
        <v>1.6742276949665154</v>
      </c>
      <c r="F146" s="19">
        <v>1.6110842597067825</v>
      </c>
      <c r="G146" s="19">
        <v>2.6192003420996364</v>
      </c>
      <c r="H146" s="19">
        <v>1.8065887353878853</v>
      </c>
      <c r="I146" s="19">
        <v>0.58088354499497541</v>
      </c>
      <c r="J146" s="19">
        <v>0.68565400843881852</v>
      </c>
      <c r="K146" s="19">
        <v>0.57742782152230965</v>
      </c>
      <c r="L146" s="19">
        <v>0.36630036630036633</v>
      </c>
    </row>
    <row r="147" spans="1:12" x14ac:dyDescent="0.35">
      <c r="A147" s="2" t="s">
        <v>35</v>
      </c>
      <c r="B147" s="2" t="s">
        <v>36</v>
      </c>
      <c r="C147" s="19">
        <v>0.10930753675465923</v>
      </c>
      <c r="D147" s="19">
        <v>5.4333061668024998E-2</v>
      </c>
      <c r="E147" s="19">
        <v>5.4007344998919848E-2</v>
      </c>
      <c r="F147" s="19">
        <v>0</v>
      </c>
      <c r="G147" s="19">
        <v>0</v>
      </c>
      <c r="H147" s="19">
        <v>0</v>
      </c>
      <c r="I147" s="19">
        <v>0</v>
      </c>
      <c r="J147" s="19">
        <v>0</v>
      </c>
      <c r="K147" s="19">
        <v>0</v>
      </c>
      <c r="L147" s="19">
        <v>5.2328623757195186E-2</v>
      </c>
    </row>
    <row r="148" spans="1:12" x14ac:dyDescent="0.35">
      <c r="A148" s="2" t="s">
        <v>37</v>
      </c>
      <c r="B148" s="2" t="s">
        <v>38</v>
      </c>
      <c r="C148" s="19">
        <v>0</v>
      </c>
      <c r="D148" s="19">
        <v>0</v>
      </c>
      <c r="E148" s="19">
        <v>0</v>
      </c>
      <c r="F148" s="19">
        <v>5.370280865689276E-2</v>
      </c>
      <c r="G148" s="19">
        <v>5.3453068206115034E-2</v>
      </c>
      <c r="H148" s="19">
        <v>0</v>
      </c>
      <c r="I148" s="19">
        <v>0</v>
      </c>
      <c r="J148" s="19">
        <v>0.10548523206751055</v>
      </c>
      <c r="K148" s="19">
        <v>0</v>
      </c>
      <c r="L148" s="19">
        <v>0</v>
      </c>
    </row>
    <row r="149" spans="1:12" x14ac:dyDescent="0.35">
      <c r="A149" s="2" t="s">
        <v>39</v>
      </c>
      <c r="B149" s="2" t="s">
        <v>40</v>
      </c>
      <c r="C149" s="19">
        <v>0</v>
      </c>
      <c r="D149" s="19">
        <v>0</v>
      </c>
      <c r="E149" s="19">
        <v>0</v>
      </c>
      <c r="F149" s="19">
        <v>0.10740561731378552</v>
      </c>
      <c r="G149" s="19">
        <v>0</v>
      </c>
      <c r="H149" s="19">
        <v>0</v>
      </c>
      <c r="I149" s="19">
        <v>0</v>
      </c>
      <c r="J149" s="19">
        <v>0</v>
      </c>
      <c r="K149" s="19">
        <v>0</v>
      </c>
      <c r="L149" s="19">
        <v>0</v>
      </c>
    </row>
    <row r="150" spans="1:12" x14ac:dyDescent="0.35">
      <c r="A150" s="3" t="s">
        <v>41</v>
      </c>
      <c r="B150" s="3" t="s">
        <v>42</v>
      </c>
      <c r="C150" s="18">
        <v>19.347434005574684</v>
      </c>
      <c r="D150" s="18">
        <v>17.875577288780224</v>
      </c>
      <c r="E150" s="18">
        <v>19.064592784618711</v>
      </c>
      <c r="F150" s="18">
        <v>19.386713925138285</v>
      </c>
      <c r="G150" s="18">
        <v>26.6730810348514</v>
      </c>
      <c r="H150" s="18">
        <v>27.311370882040382</v>
      </c>
      <c r="I150" s="18">
        <v>32.635093709717708</v>
      </c>
      <c r="J150" s="18">
        <v>32.805907172995781</v>
      </c>
      <c r="K150" s="18">
        <v>30.656167979002625</v>
      </c>
      <c r="L150" s="18">
        <v>32.810047095761377</v>
      </c>
    </row>
    <row r="151" spans="1:12" x14ac:dyDescent="0.35">
      <c r="A151" s="2" t="s">
        <v>43</v>
      </c>
      <c r="B151" s="2" t="s">
        <v>44</v>
      </c>
      <c r="C151" s="19">
        <v>9.7283707711646716</v>
      </c>
      <c r="D151" s="19">
        <v>8.1499592502037483</v>
      </c>
      <c r="E151" s="19">
        <v>8.5871678548282571</v>
      </c>
      <c r="F151" s="19">
        <v>10.579453305407872</v>
      </c>
      <c r="G151" s="19">
        <v>17.746418644430189</v>
      </c>
      <c r="H151" s="19">
        <v>16.790648246546226</v>
      </c>
      <c r="I151" s="19">
        <v>16.211931664859769</v>
      </c>
      <c r="J151" s="19">
        <v>15.400843881856542</v>
      </c>
      <c r="K151" s="19">
        <v>15.223097112860891</v>
      </c>
      <c r="L151" s="19">
        <v>19.780219780219781</v>
      </c>
    </row>
    <row r="152" spans="1:12" x14ac:dyDescent="0.35">
      <c r="A152" s="2" t="s">
        <v>45</v>
      </c>
      <c r="B152" s="2" t="s">
        <v>46</v>
      </c>
      <c r="C152" s="19">
        <v>0.32792261026397768</v>
      </c>
      <c r="D152" s="19">
        <v>0.27166530834012498</v>
      </c>
      <c r="E152" s="19">
        <v>0.32404406999351909</v>
      </c>
      <c r="F152" s="19">
        <v>0.10740561731378552</v>
      </c>
      <c r="G152" s="19">
        <v>0.32071840923669021</v>
      </c>
      <c r="H152" s="19">
        <v>5.3134962805526036E-2</v>
      </c>
      <c r="I152" s="19">
        <v>0.15842278499862966</v>
      </c>
      <c r="J152" s="19">
        <v>0.10548523206751055</v>
      </c>
      <c r="K152" s="19">
        <v>0</v>
      </c>
      <c r="L152" s="19">
        <v>5.2328623757195186E-2</v>
      </c>
    </row>
    <row r="153" spans="1:12" x14ac:dyDescent="0.35">
      <c r="A153" s="2" t="s">
        <v>47</v>
      </c>
      <c r="B153" s="2" t="s">
        <v>48</v>
      </c>
      <c r="C153" s="19">
        <v>0.10930753675465923</v>
      </c>
      <c r="D153" s="19">
        <v>0</v>
      </c>
      <c r="E153" s="19">
        <v>0.1080146899978397</v>
      </c>
      <c r="F153" s="19">
        <v>0</v>
      </c>
      <c r="G153" s="19">
        <v>0</v>
      </c>
      <c r="H153" s="19">
        <v>0</v>
      </c>
      <c r="I153" s="19">
        <v>5.2807594999543211E-2</v>
      </c>
      <c r="J153" s="19">
        <v>5.2742616033755275E-2</v>
      </c>
      <c r="K153" s="19">
        <v>5.249343832020998E-2</v>
      </c>
      <c r="L153" s="19">
        <v>5.2328623757195186E-2</v>
      </c>
    </row>
    <row r="154" spans="1:12" x14ac:dyDescent="0.35">
      <c r="A154" s="2" t="s">
        <v>49</v>
      </c>
      <c r="B154" s="2" t="s">
        <v>50</v>
      </c>
      <c r="C154" s="19">
        <v>0.54653768377329615</v>
      </c>
      <c r="D154" s="19">
        <v>0.27166530834012498</v>
      </c>
      <c r="E154" s="19">
        <v>0.32404406999351909</v>
      </c>
      <c r="F154" s="19">
        <v>0.16110842597067826</v>
      </c>
      <c r="G154" s="19">
        <v>0.21381227282446014</v>
      </c>
      <c r="H154" s="19">
        <v>0.58448459086078641</v>
      </c>
      <c r="I154" s="19">
        <v>0.68649873499406178</v>
      </c>
      <c r="J154" s="19">
        <v>0.73839662447257381</v>
      </c>
      <c r="K154" s="19">
        <v>0.57742782152230965</v>
      </c>
      <c r="L154" s="19">
        <v>0.73260073260073266</v>
      </c>
    </row>
    <row r="155" spans="1:12" x14ac:dyDescent="0.35">
      <c r="A155" s="2" t="s">
        <v>51</v>
      </c>
      <c r="B155" s="2" t="s">
        <v>52</v>
      </c>
      <c r="C155" s="19">
        <v>1.0384215991692627</v>
      </c>
      <c r="D155" s="19">
        <v>0.92366204835642485</v>
      </c>
      <c r="E155" s="19">
        <v>0.97213220998055738</v>
      </c>
      <c r="F155" s="19">
        <v>1.127758981794748</v>
      </c>
      <c r="G155" s="19">
        <v>1.0690613641223006</v>
      </c>
      <c r="H155" s="19">
        <v>0.85015940488841657</v>
      </c>
      <c r="I155" s="19">
        <v>1.7426506349849262</v>
      </c>
      <c r="J155" s="19">
        <v>1.3185654008438819</v>
      </c>
      <c r="K155" s="19">
        <v>1.0498687664041995</v>
      </c>
      <c r="L155" s="19">
        <v>1.2035583464154893</v>
      </c>
    </row>
    <row r="156" spans="1:12" x14ac:dyDescent="0.35">
      <c r="A156" s="2" t="s">
        <v>53</v>
      </c>
      <c r="B156" s="2" t="s">
        <v>54</v>
      </c>
      <c r="C156" s="19">
        <v>0</v>
      </c>
      <c r="D156" s="19">
        <v>5.4333061668024998E-2</v>
      </c>
      <c r="E156" s="19">
        <v>0</v>
      </c>
      <c r="F156" s="19">
        <v>0</v>
      </c>
      <c r="G156" s="19">
        <v>0</v>
      </c>
      <c r="H156" s="19">
        <v>0</v>
      </c>
      <c r="I156" s="19">
        <v>5.2807594999543211E-2</v>
      </c>
      <c r="J156" s="19">
        <v>0</v>
      </c>
      <c r="K156" s="19">
        <v>5.249343832020998E-2</v>
      </c>
      <c r="L156" s="19">
        <v>0</v>
      </c>
    </row>
    <row r="157" spans="1:12" x14ac:dyDescent="0.35">
      <c r="A157" s="2" t="s">
        <v>55</v>
      </c>
      <c r="B157" s="2" t="s">
        <v>56</v>
      </c>
      <c r="C157" s="19">
        <v>0.60119145215062575</v>
      </c>
      <c r="D157" s="19">
        <v>0.48899755501222492</v>
      </c>
      <c r="E157" s="19">
        <v>0.70209548498595808</v>
      </c>
      <c r="F157" s="19">
        <v>0.48332527791203478</v>
      </c>
      <c r="G157" s="19">
        <v>0.53453068206115029</v>
      </c>
      <c r="H157" s="19">
        <v>0.3188097768331562</v>
      </c>
      <c r="I157" s="19">
        <v>0.52807594999543217</v>
      </c>
      <c r="J157" s="19">
        <v>0.31645569620253167</v>
      </c>
      <c r="K157" s="19">
        <v>0.62992125984251968</v>
      </c>
      <c r="L157" s="19">
        <v>0.36630036630036633</v>
      </c>
    </row>
    <row r="158" spans="1:12" x14ac:dyDescent="0.35">
      <c r="A158" s="2" t="s">
        <v>57</v>
      </c>
      <c r="B158" s="2" t="s">
        <v>58</v>
      </c>
      <c r="C158" s="19">
        <v>0</v>
      </c>
      <c r="D158" s="19">
        <v>0</v>
      </c>
      <c r="E158" s="19">
        <v>0</v>
      </c>
      <c r="F158" s="19">
        <v>5.370280865689276E-2</v>
      </c>
      <c r="G158" s="19">
        <v>0</v>
      </c>
      <c r="H158" s="19">
        <v>0</v>
      </c>
      <c r="I158" s="19">
        <v>0</v>
      </c>
      <c r="J158" s="19">
        <v>0</v>
      </c>
      <c r="K158" s="19">
        <v>0</v>
      </c>
      <c r="L158" s="19">
        <v>0</v>
      </c>
    </row>
    <row r="159" spans="1:12" x14ac:dyDescent="0.35">
      <c r="A159" s="2" t="s">
        <v>59</v>
      </c>
      <c r="B159" s="2" t="s">
        <v>60</v>
      </c>
      <c r="C159" s="19">
        <v>0</v>
      </c>
      <c r="D159" s="19">
        <v>0</v>
      </c>
      <c r="E159" s="19">
        <v>0</v>
      </c>
      <c r="F159" s="19">
        <v>0</v>
      </c>
      <c r="G159" s="19">
        <v>0</v>
      </c>
      <c r="H159" s="19">
        <v>0</v>
      </c>
      <c r="I159" s="19">
        <v>0</v>
      </c>
      <c r="J159" s="19">
        <v>0</v>
      </c>
      <c r="K159" s="19">
        <v>0</v>
      </c>
      <c r="L159" s="19">
        <v>0</v>
      </c>
    </row>
    <row r="160" spans="1:12" x14ac:dyDescent="0.35">
      <c r="A160" s="2" t="s">
        <v>61</v>
      </c>
      <c r="B160" s="2" t="s">
        <v>62</v>
      </c>
      <c r="C160" s="19">
        <v>0.81980652565994427</v>
      </c>
      <c r="D160" s="19">
        <v>0.38033143167617495</v>
      </c>
      <c r="E160" s="19">
        <v>0.81011017498379789</v>
      </c>
      <c r="F160" s="19">
        <v>0</v>
      </c>
      <c r="G160" s="19">
        <v>0.21381227282446014</v>
      </c>
      <c r="H160" s="19">
        <v>0.10626992561105207</v>
      </c>
      <c r="I160" s="19">
        <v>5.2807594999543211E-2</v>
      </c>
      <c r="J160" s="19">
        <v>5.2742616033755275E-2</v>
      </c>
      <c r="K160" s="19">
        <v>5.249343832020998E-2</v>
      </c>
      <c r="L160" s="19">
        <v>0</v>
      </c>
    </row>
    <row r="161" spans="1:16" x14ac:dyDescent="0.35">
      <c r="A161" s="2" t="s">
        <v>63</v>
      </c>
      <c r="B161" s="2" t="s">
        <v>64</v>
      </c>
      <c r="C161" s="19">
        <v>2.8966497239984696</v>
      </c>
      <c r="D161" s="19">
        <v>3.6403151317576743</v>
      </c>
      <c r="E161" s="19">
        <v>2.4303305249513931</v>
      </c>
      <c r="F161" s="19">
        <v>1.6647870683636752</v>
      </c>
      <c r="G161" s="19">
        <v>2.4588411374812913</v>
      </c>
      <c r="H161" s="19">
        <v>5.0478214665249732</v>
      </c>
      <c r="I161" s="19">
        <v>9.1357139349209753</v>
      </c>
      <c r="J161" s="19">
        <v>11.023206751054852</v>
      </c>
      <c r="K161" s="19">
        <v>10.236220472440944</v>
      </c>
      <c r="L161" s="19">
        <v>7.4829931972789119</v>
      </c>
    </row>
    <row r="162" spans="1:16" x14ac:dyDescent="0.35">
      <c r="A162" s="2" t="s">
        <v>65</v>
      </c>
      <c r="B162" s="2" t="s">
        <v>66</v>
      </c>
      <c r="C162" s="19">
        <v>5.4653768377329617E-2</v>
      </c>
      <c r="D162" s="19">
        <v>0</v>
      </c>
      <c r="E162" s="19">
        <v>0</v>
      </c>
      <c r="F162" s="19">
        <v>0</v>
      </c>
      <c r="G162" s="19">
        <v>5.3453068206115034E-2</v>
      </c>
      <c r="H162" s="19">
        <v>5.3134962805526036E-2</v>
      </c>
      <c r="I162" s="19">
        <v>0.10561518999908642</v>
      </c>
      <c r="J162" s="19">
        <v>0</v>
      </c>
      <c r="K162" s="19">
        <v>5.249343832020998E-2</v>
      </c>
      <c r="L162" s="19">
        <v>5.2328623757195186E-2</v>
      </c>
    </row>
    <row r="163" spans="1:16" x14ac:dyDescent="0.35">
      <c r="A163" s="2" t="s">
        <v>67</v>
      </c>
      <c r="B163" s="2" t="s">
        <v>68</v>
      </c>
      <c r="C163" s="19">
        <v>3.2245723342624473</v>
      </c>
      <c r="D163" s="19">
        <v>3.6946481934256994</v>
      </c>
      <c r="E163" s="19">
        <v>4.8066537049038667</v>
      </c>
      <c r="F163" s="19">
        <v>5.2091724397185972</v>
      </c>
      <c r="G163" s="19">
        <v>4.0624331836647425</v>
      </c>
      <c r="H163" s="19">
        <v>3.5069075451647183</v>
      </c>
      <c r="I163" s="19">
        <v>3.9077620299661975</v>
      </c>
      <c r="J163" s="19">
        <v>3.79746835443038</v>
      </c>
      <c r="K163" s="19">
        <v>2.7296587926509184</v>
      </c>
      <c r="L163" s="19">
        <v>3.0873888016745159</v>
      </c>
    </row>
    <row r="164" spans="1:16" x14ac:dyDescent="0.35">
      <c r="A164" s="3" t="s">
        <v>69</v>
      </c>
      <c r="B164" s="3" t="s">
        <v>70</v>
      </c>
      <c r="C164" s="18">
        <v>0.27326884188664807</v>
      </c>
      <c r="D164" s="18">
        <v>0.16299918500407498</v>
      </c>
      <c r="E164" s="18">
        <v>0.5400734499891986</v>
      </c>
      <c r="F164" s="18">
        <v>0.10740561731378552</v>
      </c>
      <c r="G164" s="18">
        <v>0</v>
      </c>
      <c r="H164" s="18">
        <v>0.1594048884165781</v>
      </c>
      <c r="I164" s="18">
        <v>0.10561518999908642</v>
      </c>
      <c r="J164" s="18">
        <v>0.10548523206751055</v>
      </c>
      <c r="K164" s="18">
        <v>5.249343832020998E-2</v>
      </c>
      <c r="L164" s="18">
        <v>0.15698587127158556</v>
      </c>
    </row>
    <row r="166" spans="1:16" x14ac:dyDescent="0.35">
      <c r="A166" s="3" t="s">
        <v>310</v>
      </c>
    </row>
    <row r="167" spans="1:16" ht="15" thickBot="1" x14ac:dyDescent="0.4"/>
    <row r="168" spans="1:16" ht="15" thickBot="1" x14ac:dyDescent="0.4">
      <c r="A168" s="348" t="s">
        <v>12</v>
      </c>
      <c r="B168" s="348" t="s">
        <v>0</v>
      </c>
      <c r="C168" s="350" t="s">
        <v>305</v>
      </c>
      <c r="D168" s="351"/>
      <c r="E168" s="351"/>
      <c r="F168" s="351"/>
      <c r="G168" s="352"/>
      <c r="H168" s="350" t="s">
        <v>306</v>
      </c>
      <c r="I168" s="351"/>
      <c r="J168" s="351"/>
      <c r="K168" s="352"/>
      <c r="L168" s="350" t="s">
        <v>307</v>
      </c>
      <c r="M168" s="351"/>
      <c r="N168" s="351"/>
      <c r="O168" s="352"/>
      <c r="P168" s="32"/>
    </row>
    <row r="169" spans="1:16" ht="15" thickBot="1" x14ac:dyDescent="0.4">
      <c r="A169" s="349"/>
      <c r="B169" s="349"/>
      <c r="C169" s="33" t="s">
        <v>10</v>
      </c>
      <c r="D169" s="33" t="s">
        <v>4</v>
      </c>
      <c r="E169" s="33" t="s">
        <v>3</v>
      </c>
      <c r="F169" s="33" t="s">
        <v>8</v>
      </c>
      <c r="G169" s="33" t="s">
        <v>9</v>
      </c>
      <c r="H169" s="34" t="s">
        <v>4</v>
      </c>
      <c r="I169" s="33" t="s">
        <v>3</v>
      </c>
      <c r="J169" s="33" t="s">
        <v>8</v>
      </c>
      <c r="K169" s="35" t="s">
        <v>9</v>
      </c>
      <c r="L169" s="33" t="s">
        <v>4</v>
      </c>
      <c r="M169" s="33" t="s">
        <v>3</v>
      </c>
      <c r="N169" s="33" t="s">
        <v>8</v>
      </c>
      <c r="O169" s="35" t="s">
        <v>9</v>
      </c>
      <c r="P169" s="32"/>
    </row>
    <row r="170" spans="1:16" ht="15" thickBot="1" x14ac:dyDescent="0.4">
      <c r="A170" s="36" t="s">
        <v>13</v>
      </c>
      <c r="B170" s="37" t="s">
        <v>14</v>
      </c>
      <c r="C170" s="38">
        <v>31.6</v>
      </c>
      <c r="D170" s="38">
        <v>49.1</v>
      </c>
      <c r="E170" s="38">
        <v>36</v>
      </c>
      <c r="F170" s="38">
        <v>29.4</v>
      </c>
      <c r="G170" s="38">
        <v>38.5</v>
      </c>
      <c r="H170" s="39">
        <v>0.56000000000000005</v>
      </c>
      <c r="I170" s="40">
        <v>0.14000000000000001</v>
      </c>
      <c r="J170" s="41">
        <v>-7.0000000000000007E-2</v>
      </c>
      <c r="K170" s="42">
        <v>0.22</v>
      </c>
      <c r="L170" s="40">
        <v>0.67</v>
      </c>
      <c r="M170" s="40">
        <v>0.23</v>
      </c>
      <c r="N170" s="38" t="s">
        <v>308</v>
      </c>
      <c r="O170" s="42">
        <v>0.31</v>
      </c>
      <c r="P170" s="32"/>
    </row>
    <row r="171" spans="1:16" ht="15.5" thickTop="1" thickBot="1" x14ac:dyDescent="0.4">
      <c r="A171" s="43" t="s">
        <v>15</v>
      </c>
      <c r="B171" s="44" t="s">
        <v>16</v>
      </c>
      <c r="C171" s="45">
        <v>2.2999999999999998</v>
      </c>
      <c r="D171" s="45">
        <v>3.3</v>
      </c>
      <c r="E171" s="45">
        <v>3</v>
      </c>
      <c r="F171" s="45">
        <v>2.1</v>
      </c>
      <c r="G171" s="45">
        <v>2.7</v>
      </c>
      <c r="H171" s="46">
        <v>0.46</v>
      </c>
      <c r="I171" s="47">
        <v>0.34</v>
      </c>
      <c r="J171" s="48">
        <v>-7.0000000000000007E-2</v>
      </c>
      <c r="K171" s="49">
        <v>0.18</v>
      </c>
      <c r="L171" s="47">
        <v>0.56000000000000005</v>
      </c>
      <c r="M171" s="47">
        <v>0.43</v>
      </c>
      <c r="N171" s="45" t="s">
        <v>308</v>
      </c>
      <c r="O171" s="49">
        <v>0.26</v>
      </c>
      <c r="P171" s="32"/>
    </row>
    <row r="172" spans="1:16" x14ac:dyDescent="0.35">
      <c r="A172" s="50" t="s">
        <v>17</v>
      </c>
      <c r="B172" s="51" t="s">
        <v>18</v>
      </c>
      <c r="C172" s="52">
        <v>0.3</v>
      </c>
      <c r="D172" s="52">
        <v>0.7</v>
      </c>
      <c r="E172" s="52">
        <v>0.8</v>
      </c>
      <c r="F172" s="52">
        <v>0.3</v>
      </c>
      <c r="G172" s="52">
        <v>0.2</v>
      </c>
      <c r="H172" s="53">
        <v>0.96</v>
      </c>
      <c r="I172" s="54">
        <v>1.42</v>
      </c>
      <c r="J172" s="55">
        <v>-0.12</v>
      </c>
      <c r="K172" s="56">
        <v>-0.35</v>
      </c>
      <c r="L172" s="54">
        <v>1.23</v>
      </c>
      <c r="M172" s="54">
        <v>1.75</v>
      </c>
      <c r="N172" s="52" t="s">
        <v>308</v>
      </c>
      <c r="O172" s="56">
        <v>-0.27</v>
      </c>
      <c r="P172" s="32"/>
    </row>
    <row r="173" spans="1:16" x14ac:dyDescent="0.35">
      <c r="A173" s="50" t="s">
        <v>19</v>
      </c>
      <c r="B173" s="51" t="s">
        <v>20</v>
      </c>
      <c r="C173" s="52">
        <v>0.1</v>
      </c>
      <c r="D173" s="52">
        <v>0</v>
      </c>
      <c r="E173" s="52">
        <v>0.2</v>
      </c>
      <c r="F173" s="52">
        <v>0.1</v>
      </c>
      <c r="G173" s="52">
        <v>0.1</v>
      </c>
      <c r="H173" s="57">
        <v>-0.56999999999999995</v>
      </c>
      <c r="I173" s="58">
        <v>0.83</v>
      </c>
      <c r="J173" s="58">
        <v>0.04</v>
      </c>
      <c r="K173" s="56">
        <v>-0.26</v>
      </c>
      <c r="L173" s="55">
        <v>-0.59</v>
      </c>
      <c r="M173" s="58">
        <v>0.76</v>
      </c>
      <c r="N173" s="52" t="s">
        <v>308</v>
      </c>
      <c r="O173" s="56">
        <v>-0.28000000000000003</v>
      </c>
      <c r="P173" s="32"/>
    </row>
    <row r="174" spans="1:16" x14ac:dyDescent="0.35">
      <c r="A174" s="50" t="s">
        <v>21</v>
      </c>
      <c r="B174" s="51" t="s">
        <v>22</v>
      </c>
      <c r="C174" s="52">
        <v>0.3</v>
      </c>
      <c r="D174" s="52">
        <v>0.5</v>
      </c>
      <c r="E174" s="52">
        <v>0.4</v>
      </c>
      <c r="F174" s="52">
        <v>0.3</v>
      </c>
      <c r="G174" s="52">
        <v>0.5</v>
      </c>
      <c r="H174" s="53">
        <v>0.51</v>
      </c>
      <c r="I174" s="58">
        <v>0.2</v>
      </c>
      <c r="J174" s="55">
        <v>-0.1</v>
      </c>
      <c r="K174" s="59">
        <v>0.78</v>
      </c>
      <c r="L174" s="58">
        <v>0.67</v>
      </c>
      <c r="M174" s="58">
        <v>0.33</v>
      </c>
      <c r="N174" s="52" t="s">
        <v>308</v>
      </c>
      <c r="O174" s="59">
        <v>0.97</v>
      </c>
      <c r="P174" s="32"/>
    </row>
    <row r="175" spans="1:16" x14ac:dyDescent="0.35">
      <c r="A175" s="50" t="s">
        <v>23</v>
      </c>
      <c r="B175" s="51" t="s">
        <v>24</v>
      </c>
      <c r="C175" s="52">
        <v>0</v>
      </c>
      <c r="D175" s="52">
        <v>0</v>
      </c>
      <c r="E175" s="52">
        <v>0</v>
      </c>
      <c r="F175" s="52">
        <v>0</v>
      </c>
      <c r="G175" s="52">
        <v>0</v>
      </c>
      <c r="H175" s="57">
        <v>-1</v>
      </c>
      <c r="I175" s="55">
        <v>-1</v>
      </c>
      <c r="J175" s="55">
        <v>0.18</v>
      </c>
      <c r="K175" s="56">
        <v>-1</v>
      </c>
      <c r="L175" s="55">
        <v>-1</v>
      </c>
      <c r="M175" s="55">
        <v>-1</v>
      </c>
      <c r="N175" s="52" t="s">
        <v>308</v>
      </c>
      <c r="O175" s="56">
        <v>-1</v>
      </c>
      <c r="P175" s="32"/>
    </row>
    <row r="176" spans="1:16" x14ac:dyDescent="0.35">
      <c r="A176" s="50" t="s">
        <v>25</v>
      </c>
      <c r="B176" s="51" t="s">
        <v>26</v>
      </c>
      <c r="C176" s="52">
        <v>0.7</v>
      </c>
      <c r="D176" s="52">
        <v>1.8</v>
      </c>
      <c r="E176" s="52">
        <v>1.3</v>
      </c>
      <c r="F176" s="52">
        <v>0.5</v>
      </c>
      <c r="G176" s="52">
        <v>0.7</v>
      </c>
      <c r="H176" s="60">
        <v>1.66</v>
      </c>
      <c r="I176" s="58">
        <v>0.88</v>
      </c>
      <c r="J176" s="55">
        <v>-0.19</v>
      </c>
      <c r="K176" s="59">
        <v>0.05</v>
      </c>
      <c r="L176" s="54">
        <v>2.29</v>
      </c>
      <c r="M176" s="54">
        <v>1.32</v>
      </c>
      <c r="N176" s="52" t="s">
        <v>308</v>
      </c>
      <c r="O176" s="59">
        <v>0.3</v>
      </c>
      <c r="P176" s="32"/>
    </row>
    <row r="177" spans="1:16" x14ac:dyDescent="0.35">
      <c r="A177" s="50" t="s">
        <v>27</v>
      </c>
      <c r="B177" s="51" t="s">
        <v>28</v>
      </c>
      <c r="C177" s="52">
        <v>0</v>
      </c>
      <c r="D177" s="52">
        <v>0</v>
      </c>
      <c r="E177" s="52">
        <v>0</v>
      </c>
      <c r="F177" s="52">
        <v>0</v>
      </c>
      <c r="G177" s="52">
        <v>0</v>
      </c>
      <c r="H177" s="53">
        <v>0.91</v>
      </c>
      <c r="I177" s="55">
        <v>-1</v>
      </c>
      <c r="J177" s="61">
        <v>0</v>
      </c>
      <c r="K177" s="56">
        <v>-1</v>
      </c>
      <c r="L177" s="58">
        <v>0.91</v>
      </c>
      <c r="M177" s="55">
        <v>-1</v>
      </c>
      <c r="N177" s="52" t="s">
        <v>308</v>
      </c>
      <c r="O177" s="56">
        <v>-1</v>
      </c>
      <c r="P177" s="32"/>
    </row>
    <row r="178" spans="1:16" x14ac:dyDescent="0.35">
      <c r="A178" s="50" t="s">
        <v>29</v>
      </c>
      <c r="B178" s="51" t="s">
        <v>30</v>
      </c>
      <c r="C178" s="52">
        <v>0</v>
      </c>
      <c r="D178" s="52">
        <v>0.1</v>
      </c>
      <c r="E178" s="52">
        <v>0</v>
      </c>
      <c r="F178" s="52">
        <v>0</v>
      </c>
      <c r="G178" s="52">
        <v>0</v>
      </c>
      <c r="H178" s="60">
        <v>3.14</v>
      </c>
      <c r="I178" s="55">
        <v>-1</v>
      </c>
      <c r="J178" s="55">
        <v>-0.34</v>
      </c>
      <c r="K178" s="62">
        <v>1.4</v>
      </c>
      <c r="L178" s="54">
        <v>5.29</v>
      </c>
      <c r="M178" s="55">
        <v>-1</v>
      </c>
      <c r="N178" s="52" t="s">
        <v>308</v>
      </c>
      <c r="O178" s="62">
        <v>2.65</v>
      </c>
      <c r="P178" s="32"/>
    </row>
    <row r="179" spans="1:16" x14ac:dyDescent="0.35">
      <c r="A179" s="50" t="s">
        <v>31</v>
      </c>
      <c r="B179" s="51" t="s">
        <v>32</v>
      </c>
      <c r="C179" s="52">
        <v>0</v>
      </c>
      <c r="D179" s="52">
        <v>0</v>
      </c>
      <c r="E179" s="52">
        <v>0</v>
      </c>
      <c r="F179" s="52">
        <v>0</v>
      </c>
      <c r="G179" s="52">
        <v>0</v>
      </c>
      <c r="H179" s="57">
        <v>-1</v>
      </c>
      <c r="I179" s="55">
        <v>-1</v>
      </c>
      <c r="J179" s="55">
        <v>-0.01</v>
      </c>
      <c r="K179" s="62">
        <v>2.6</v>
      </c>
      <c r="L179" s="55">
        <v>-1</v>
      </c>
      <c r="M179" s="55">
        <v>-1</v>
      </c>
      <c r="N179" s="52" t="s">
        <v>308</v>
      </c>
      <c r="O179" s="62">
        <v>2.65</v>
      </c>
      <c r="P179" s="32"/>
    </row>
    <row r="180" spans="1:16" x14ac:dyDescent="0.35">
      <c r="A180" s="50" t="s">
        <v>33</v>
      </c>
      <c r="B180" s="51" t="s">
        <v>34</v>
      </c>
      <c r="C180" s="52">
        <v>0.8</v>
      </c>
      <c r="D180" s="52">
        <v>0.2</v>
      </c>
      <c r="E180" s="52">
        <v>0.4</v>
      </c>
      <c r="F180" s="52">
        <v>0.8</v>
      </c>
      <c r="G180" s="52">
        <v>1</v>
      </c>
      <c r="H180" s="57">
        <v>-0.71</v>
      </c>
      <c r="I180" s="58">
        <v>-0.52</v>
      </c>
      <c r="J180" s="55">
        <v>7.0000000000000007E-2</v>
      </c>
      <c r="K180" s="59">
        <v>0.34</v>
      </c>
      <c r="L180" s="55">
        <v>-0.73</v>
      </c>
      <c r="M180" s="55">
        <v>-0.55000000000000004</v>
      </c>
      <c r="N180" s="52" t="s">
        <v>308</v>
      </c>
      <c r="O180" s="59">
        <v>0.26</v>
      </c>
      <c r="P180" s="32"/>
    </row>
    <row r="181" spans="1:16" x14ac:dyDescent="0.35">
      <c r="A181" s="50" t="s">
        <v>35</v>
      </c>
      <c r="B181" s="51" t="s">
        <v>36</v>
      </c>
      <c r="C181" s="52">
        <v>0</v>
      </c>
      <c r="D181" s="52">
        <v>0</v>
      </c>
      <c r="E181" s="52">
        <v>0.1</v>
      </c>
      <c r="F181" s="52">
        <v>0</v>
      </c>
      <c r="G181" s="52">
        <v>0.1</v>
      </c>
      <c r="H181" s="53">
        <v>0.08</v>
      </c>
      <c r="I181" s="58">
        <v>0.54</v>
      </c>
      <c r="J181" s="55">
        <v>-7.0000000000000007E-2</v>
      </c>
      <c r="K181" s="59">
        <v>0.88</v>
      </c>
      <c r="L181" s="58">
        <v>0.16</v>
      </c>
      <c r="M181" s="58">
        <v>0.66</v>
      </c>
      <c r="N181" s="52" t="s">
        <v>308</v>
      </c>
      <c r="O181" s="62">
        <v>1.03</v>
      </c>
      <c r="P181" s="32"/>
    </row>
    <row r="182" spans="1:16" x14ac:dyDescent="0.35">
      <c r="A182" s="50" t="s">
        <v>37</v>
      </c>
      <c r="B182" s="51" t="s">
        <v>38</v>
      </c>
      <c r="C182" s="52">
        <v>0</v>
      </c>
      <c r="D182" s="52">
        <v>0</v>
      </c>
      <c r="E182" s="52">
        <v>0</v>
      </c>
      <c r="F182" s="52">
        <v>0</v>
      </c>
      <c r="G182" s="52">
        <v>0</v>
      </c>
      <c r="H182" s="53">
        <v>0.55000000000000004</v>
      </c>
      <c r="I182" s="55">
        <v>-1</v>
      </c>
      <c r="J182" s="58">
        <v>0.04</v>
      </c>
      <c r="K182" s="56">
        <v>-1</v>
      </c>
      <c r="L182" s="58">
        <v>0.5</v>
      </c>
      <c r="M182" s="55">
        <v>-1</v>
      </c>
      <c r="N182" s="52" t="s">
        <v>308</v>
      </c>
      <c r="O182" s="56">
        <v>-1</v>
      </c>
      <c r="P182" s="32"/>
    </row>
    <row r="183" spans="1:16" ht="15" thickBot="1" x14ac:dyDescent="0.4">
      <c r="A183" s="63" t="s">
        <v>39</v>
      </c>
      <c r="B183" s="64" t="s">
        <v>40</v>
      </c>
      <c r="C183" s="65">
        <v>0</v>
      </c>
      <c r="D183" s="65">
        <v>0</v>
      </c>
      <c r="E183" s="65">
        <v>0</v>
      </c>
      <c r="F183" s="65">
        <v>0</v>
      </c>
      <c r="G183" s="65">
        <v>0</v>
      </c>
      <c r="H183" s="66" t="s">
        <v>309</v>
      </c>
      <c r="I183" s="65" t="s">
        <v>309</v>
      </c>
      <c r="J183" s="65" t="s">
        <v>309</v>
      </c>
      <c r="K183" s="67" t="s">
        <v>309</v>
      </c>
      <c r="L183" s="65" t="s">
        <v>309</v>
      </c>
      <c r="M183" s="65" t="s">
        <v>309</v>
      </c>
      <c r="N183" s="65" t="s">
        <v>308</v>
      </c>
      <c r="O183" s="67" t="s">
        <v>309</v>
      </c>
      <c r="P183" s="32"/>
    </row>
    <row r="184" spans="1:16" ht="15" thickBot="1" x14ac:dyDescent="0.4">
      <c r="A184" s="43" t="s">
        <v>41</v>
      </c>
      <c r="B184" s="44" t="s">
        <v>42</v>
      </c>
      <c r="C184" s="45">
        <v>29</v>
      </c>
      <c r="D184" s="45">
        <v>45.5</v>
      </c>
      <c r="E184" s="45">
        <v>32.799999999999997</v>
      </c>
      <c r="F184" s="45">
        <v>26.9</v>
      </c>
      <c r="G184" s="45">
        <v>35.4</v>
      </c>
      <c r="H184" s="46">
        <v>0.56999999999999995</v>
      </c>
      <c r="I184" s="47">
        <v>0.13</v>
      </c>
      <c r="J184" s="48">
        <v>-7.0000000000000007E-2</v>
      </c>
      <c r="K184" s="49">
        <v>0.22</v>
      </c>
      <c r="L184" s="47">
        <v>0.69</v>
      </c>
      <c r="M184" s="47">
        <v>0.22</v>
      </c>
      <c r="N184" s="45" t="s">
        <v>308</v>
      </c>
      <c r="O184" s="49">
        <v>0.31</v>
      </c>
      <c r="P184" s="32"/>
    </row>
    <row r="185" spans="1:16" x14ac:dyDescent="0.35">
      <c r="A185" s="50" t="s">
        <v>43</v>
      </c>
      <c r="B185" s="51" t="s">
        <v>44</v>
      </c>
      <c r="C185" s="52">
        <v>14.4</v>
      </c>
      <c r="D185" s="52">
        <v>20.9</v>
      </c>
      <c r="E185" s="52">
        <v>19.8</v>
      </c>
      <c r="F185" s="52">
        <v>13.5</v>
      </c>
      <c r="G185" s="52">
        <v>17.899999999999999</v>
      </c>
      <c r="H185" s="53">
        <v>0.45</v>
      </c>
      <c r="I185" s="58">
        <v>0.37</v>
      </c>
      <c r="J185" s="55">
        <v>-7.0000000000000007E-2</v>
      </c>
      <c r="K185" s="59">
        <v>0.24</v>
      </c>
      <c r="L185" s="58">
        <v>0.55000000000000004</v>
      </c>
      <c r="M185" s="58">
        <v>0.47</v>
      </c>
      <c r="N185" s="52" t="s">
        <v>308</v>
      </c>
      <c r="O185" s="59">
        <v>0.33</v>
      </c>
      <c r="P185" s="32"/>
    </row>
    <row r="186" spans="1:16" x14ac:dyDescent="0.35">
      <c r="A186" s="50" t="s">
        <v>45</v>
      </c>
      <c r="B186" s="51" t="s">
        <v>46</v>
      </c>
      <c r="C186" s="52">
        <v>0.2</v>
      </c>
      <c r="D186" s="52">
        <v>0.2</v>
      </c>
      <c r="E186" s="52">
        <v>0.1</v>
      </c>
      <c r="F186" s="52">
        <v>0.1</v>
      </c>
      <c r="G186" s="52">
        <v>0.4</v>
      </c>
      <c r="H186" s="53">
        <v>0.06</v>
      </c>
      <c r="I186" s="55">
        <v>-0.66</v>
      </c>
      <c r="J186" s="55">
        <v>-0.06</v>
      </c>
      <c r="K186" s="62">
        <v>1.47</v>
      </c>
      <c r="L186" s="58">
        <v>0.14000000000000001</v>
      </c>
      <c r="M186" s="55">
        <v>-0.64</v>
      </c>
      <c r="N186" s="52" t="s">
        <v>308</v>
      </c>
      <c r="O186" s="62">
        <v>1.64</v>
      </c>
      <c r="P186" s="32"/>
    </row>
    <row r="187" spans="1:16" x14ac:dyDescent="0.35">
      <c r="A187" s="50" t="s">
        <v>47</v>
      </c>
      <c r="B187" s="51" t="s">
        <v>48</v>
      </c>
      <c r="C187" s="52">
        <v>0</v>
      </c>
      <c r="D187" s="52">
        <v>0</v>
      </c>
      <c r="E187" s="52">
        <v>0.1</v>
      </c>
      <c r="F187" s="52">
        <v>0</v>
      </c>
      <c r="G187" s="52">
        <v>0.2</v>
      </c>
      <c r="H187" s="57">
        <v>-0.25</v>
      </c>
      <c r="I187" s="58">
        <v>7.0000000000000007E-2</v>
      </c>
      <c r="J187" s="55">
        <v>-0.1</v>
      </c>
      <c r="K187" s="62">
        <v>2.27</v>
      </c>
      <c r="L187" s="55">
        <v>-0.16</v>
      </c>
      <c r="M187" s="58">
        <v>0.2</v>
      </c>
      <c r="N187" s="52" t="s">
        <v>308</v>
      </c>
      <c r="O187" s="62">
        <v>2.65</v>
      </c>
      <c r="P187" s="32"/>
    </row>
    <row r="188" spans="1:16" x14ac:dyDescent="0.35">
      <c r="A188" s="50" t="s">
        <v>49</v>
      </c>
      <c r="B188" s="51" t="s">
        <v>50</v>
      </c>
      <c r="C188" s="52">
        <v>0.4</v>
      </c>
      <c r="D188" s="52">
        <v>0.7</v>
      </c>
      <c r="E188" s="52">
        <v>0.7</v>
      </c>
      <c r="F188" s="52">
        <v>0.4</v>
      </c>
      <c r="G188" s="52">
        <v>0.4</v>
      </c>
      <c r="H188" s="53">
        <v>0.59</v>
      </c>
      <c r="I188" s="58">
        <v>0.71</v>
      </c>
      <c r="J188" s="55">
        <v>-7.0000000000000007E-2</v>
      </c>
      <c r="K188" s="56">
        <v>-0.1</v>
      </c>
      <c r="L188" s="58">
        <v>0.72</v>
      </c>
      <c r="M188" s="58">
        <v>0.85</v>
      </c>
      <c r="N188" s="52" t="s">
        <v>308</v>
      </c>
      <c r="O188" s="56">
        <v>-0.03</v>
      </c>
      <c r="P188" s="32"/>
    </row>
    <row r="189" spans="1:16" x14ac:dyDescent="0.35">
      <c r="A189" s="50" t="s">
        <v>51</v>
      </c>
      <c r="B189" s="51" t="s">
        <v>52</v>
      </c>
      <c r="C189" s="52">
        <v>1.1000000000000001</v>
      </c>
      <c r="D189" s="52">
        <v>0.8</v>
      </c>
      <c r="E189" s="52">
        <v>1.2</v>
      </c>
      <c r="F189" s="52">
        <v>1.1000000000000001</v>
      </c>
      <c r="G189" s="52">
        <v>1.3</v>
      </c>
      <c r="H189" s="57">
        <v>-0.2</v>
      </c>
      <c r="I189" s="58">
        <v>0.14000000000000001</v>
      </c>
      <c r="J189" s="61">
        <v>0</v>
      </c>
      <c r="K189" s="59">
        <v>0.28000000000000003</v>
      </c>
      <c r="L189" s="55">
        <v>-0.2</v>
      </c>
      <c r="M189" s="58">
        <v>0.15</v>
      </c>
      <c r="N189" s="52" t="s">
        <v>308</v>
      </c>
      <c r="O189" s="59">
        <v>0.28000000000000003</v>
      </c>
      <c r="P189" s="32"/>
    </row>
    <row r="190" spans="1:16" x14ac:dyDescent="0.35">
      <c r="A190" s="50" t="s">
        <v>53</v>
      </c>
      <c r="B190" s="51" t="s">
        <v>54</v>
      </c>
      <c r="C190" s="52">
        <v>0</v>
      </c>
      <c r="D190" s="52">
        <v>0.1</v>
      </c>
      <c r="E190" s="52">
        <v>0</v>
      </c>
      <c r="F190" s="52">
        <v>0</v>
      </c>
      <c r="G190" s="52">
        <v>0.1</v>
      </c>
      <c r="H190" s="53">
        <v>0.69</v>
      </c>
      <c r="I190" s="55">
        <v>-1</v>
      </c>
      <c r="J190" s="55">
        <v>-0.09</v>
      </c>
      <c r="K190" s="59">
        <v>0.96</v>
      </c>
      <c r="L190" s="58">
        <v>0.85</v>
      </c>
      <c r="M190" s="55">
        <v>-1</v>
      </c>
      <c r="N190" s="52" t="s">
        <v>308</v>
      </c>
      <c r="O190" s="62">
        <v>1.1499999999999999</v>
      </c>
      <c r="P190" s="32"/>
    </row>
    <row r="191" spans="1:16" x14ac:dyDescent="0.35">
      <c r="A191" s="50" t="s">
        <v>55</v>
      </c>
      <c r="B191" s="51" t="s">
        <v>56</v>
      </c>
      <c r="C191" s="52">
        <v>0.3</v>
      </c>
      <c r="D191" s="52">
        <v>0.4</v>
      </c>
      <c r="E191" s="52">
        <v>0.4</v>
      </c>
      <c r="F191" s="52">
        <v>0.3</v>
      </c>
      <c r="G191" s="52">
        <v>0.4</v>
      </c>
      <c r="H191" s="53">
        <v>0.42</v>
      </c>
      <c r="I191" s="58">
        <v>0.18</v>
      </c>
      <c r="J191" s="55">
        <v>-0.06</v>
      </c>
      <c r="K191" s="59">
        <v>0.34</v>
      </c>
      <c r="L191" s="58">
        <v>0.52</v>
      </c>
      <c r="M191" s="58">
        <v>0.26</v>
      </c>
      <c r="N191" s="52" t="s">
        <v>308</v>
      </c>
      <c r="O191" s="59">
        <v>0.43</v>
      </c>
      <c r="P191" s="32"/>
    </row>
    <row r="192" spans="1:16" x14ac:dyDescent="0.35">
      <c r="A192" s="50" t="s">
        <v>57</v>
      </c>
      <c r="B192" s="51" t="s">
        <v>58</v>
      </c>
      <c r="C192" s="52">
        <v>0</v>
      </c>
      <c r="D192" s="52">
        <v>0.1</v>
      </c>
      <c r="E192" s="52">
        <v>0</v>
      </c>
      <c r="F192" s="52">
        <v>0</v>
      </c>
      <c r="G192" s="52">
        <v>0</v>
      </c>
      <c r="H192" s="60">
        <v>3.14</v>
      </c>
      <c r="I192" s="55">
        <v>-1</v>
      </c>
      <c r="J192" s="55">
        <v>-0.21</v>
      </c>
      <c r="K192" s="56">
        <v>-1</v>
      </c>
      <c r="L192" s="54">
        <v>4.24</v>
      </c>
      <c r="M192" s="55">
        <v>-1</v>
      </c>
      <c r="N192" s="52" t="s">
        <v>308</v>
      </c>
      <c r="O192" s="56">
        <v>-1</v>
      </c>
      <c r="P192" s="32"/>
    </row>
    <row r="193" spans="1:16" x14ac:dyDescent="0.35">
      <c r="A193" s="50" t="s">
        <v>59</v>
      </c>
      <c r="B193" s="51" t="s">
        <v>60</v>
      </c>
      <c r="C193" s="52">
        <v>0</v>
      </c>
      <c r="D193" s="52">
        <v>0</v>
      </c>
      <c r="E193" s="52">
        <v>0</v>
      </c>
      <c r="F193" s="52">
        <v>0</v>
      </c>
      <c r="G193" s="52">
        <v>0</v>
      </c>
      <c r="H193" s="57">
        <v>-1</v>
      </c>
      <c r="I193" s="55">
        <v>-1</v>
      </c>
      <c r="J193" s="55">
        <v>-0.05</v>
      </c>
      <c r="K193" s="62">
        <v>3.32</v>
      </c>
      <c r="L193" s="55">
        <v>-1</v>
      </c>
      <c r="M193" s="55">
        <v>-1</v>
      </c>
      <c r="N193" s="52" t="s">
        <v>308</v>
      </c>
      <c r="O193" s="62">
        <v>3.56</v>
      </c>
      <c r="P193" s="32"/>
    </row>
    <row r="194" spans="1:16" x14ac:dyDescent="0.35">
      <c r="A194" s="50" t="s">
        <v>61</v>
      </c>
      <c r="B194" s="51" t="s">
        <v>62</v>
      </c>
      <c r="C194" s="52">
        <v>0.1</v>
      </c>
      <c r="D194" s="52">
        <v>0.1</v>
      </c>
      <c r="E194" s="52">
        <v>0</v>
      </c>
      <c r="F194" s="52">
        <v>0.1</v>
      </c>
      <c r="G194" s="52">
        <v>0.3</v>
      </c>
      <c r="H194" s="53">
        <v>0.35</v>
      </c>
      <c r="I194" s="55">
        <v>-1</v>
      </c>
      <c r="J194" s="55">
        <v>-0.12</v>
      </c>
      <c r="K194" s="62">
        <v>2.14</v>
      </c>
      <c r="L194" s="58">
        <v>0.53</v>
      </c>
      <c r="M194" s="55">
        <v>-1</v>
      </c>
      <c r="N194" s="52" t="s">
        <v>308</v>
      </c>
      <c r="O194" s="62">
        <v>2.56</v>
      </c>
      <c r="P194" s="32"/>
    </row>
    <row r="195" spans="1:16" x14ac:dyDescent="0.35">
      <c r="A195" s="50" t="s">
        <v>63</v>
      </c>
      <c r="B195" s="51" t="s">
        <v>64</v>
      </c>
      <c r="C195" s="52">
        <v>8.3000000000000007</v>
      </c>
      <c r="D195" s="52">
        <v>19.8</v>
      </c>
      <c r="E195" s="52">
        <v>7.5</v>
      </c>
      <c r="F195" s="52">
        <v>7.2</v>
      </c>
      <c r="G195" s="52">
        <v>8.8000000000000007</v>
      </c>
      <c r="H195" s="60">
        <v>1.39</v>
      </c>
      <c r="I195" s="55">
        <v>-0.1</v>
      </c>
      <c r="J195" s="55">
        <v>-0.13</v>
      </c>
      <c r="K195" s="59">
        <v>0.06</v>
      </c>
      <c r="L195" s="54">
        <v>1.75</v>
      </c>
      <c r="M195" s="58">
        <v>0.04</v>
      </c>
      <c r="N195" s="52" t="s">
        <v>308</v>
      </c>
      <c r="O195" s="59">
        <v>0.22</v>
      </c>
      <c r="P195" s="32"/>
    </row>
    <row r="196" spans="1:16" x14ac:dyDescent="0.35">
      <c r="A196" s="50" t="s">
        <v>65</v>
      </c>
      <c r="B196" s="51" t="s">
        <v>66</v>
      </c>
      <c r="C196" s="52">
        <v>0</v>
      </c>
      <c r="D196" s="52">
        <v>0</v>
      </c>
      <c r="E196" s="52">
        <v>0.1</v>
      </c>
      <c r="F196" s="52">
        <v>0</v>
      </c>
      <c r="G196" s="52">
        <v>0</v>
      </c>
      <c r="H196" s="57">
        <v>-1</v>
      </c>
      <c r="I196" s="54">
        <v>4.05</v>
      </c>
      <c r="J196" s="58">
        <v>0.01</v>
      </c>
      <c r="K196" s="56">
        <v>-1</v>
      </c>
      <c r="L196" s="55">
        <v>-1</v>
      </c>
      <c r="M196" s="54">
        <v>3.98</v>
      </c>
      <c r="N196" s="52" t="s">
        <v>308</v>
      </c>
      <c r="O196" s="56">
        <v>-1</v>
      </c>
      <c r="P196" s="32"/>
    </row>
    <row r="197" spans="1:16" ht="15" thickBot="1" x14ac:dyDescent="0.4">
      <c r="A197" s="63" t="s">
        <v>67</v>
      </c>
      <c r="B197" s="64" t="s">
        <v>68</v>
      </c>
      <c r="C197" s="65">
        <v>4.0999999999999996</v>
      </c>
      <c r="D197" s="65">
        <v>2.4</v>
      </c>
      <c r="E197" s="65">
        <v>3.1</v>
      </c>
      <c r="F197" s="65">
        <v>4.2</v>
      </c>
      <c r="G197" s="65">
        <v>5.7</v>
      </c>
      <c r="H197" s="68">
        <v>-0.42</v>
      </c>
      <c r="I197" s="69">
        <v>-0.25</v>
      </c>
      <c r="J197" s="70">
        <v>0.03</v>
      </c>
      <c r="K197" s="71">
        <v>0.38</v>
      </c>
      <c r="L197" s="69">
        <v>-0.43</v>
      </c>
      <c r="M197" s="69">
        <v>-0.27</v>
      </c>
      <c r="N197" s="65" t="s">
        <v>308</v>
      </c>
      <c r="O197" s="71">
        <v>0.35</v>
      </c>
      <c r="P197" s="32"/>
    </row>
    <row r="198" spans="1:16" ht="15" thickBot="1" x14ac:dyDescent="0.4">
      <c r="A198" s="43" t="s">
        <v>69</v>
      </c>
      <c r="B198" s="44" t="s">
        <v>70</v>
      </c>
      <c r="C198" s="45">
        <v>0.3</v>
      </c>
      <c r="D198" s="45">
        <v>0.3</v>
      </c>
      <c r="E198" s="45">
        <v>0.2</v>
      </c>
      <c r="F198" s="45">
        <v>0.3</v>
      </c>
      <c r="G198" s="45">
        <v>0.4</v>
      </c>
      <c r="H198" s="72">
        <v>-0.02</v>
      </c>
      <c r="I198" s="48">
        <v>-0.48</v>
      </c>
      <c r="J198" s="48">
        <v>-0.01</v>
      </c>
      <c r="K198" s="49">
        <v>0.49</v>
      </c>
      <c r="L198" s="48">
        <v>-0.01</v>
      </c>
      <c r="M198" s="48">
        <v>-0.47</v>
      </c>
      <c r="N198" s="45" t="s">
        <v>308</v>
      </c>
      <c r="O198" s="49">
        <v>0.5</v>
      </c>
      <c r="P198" s="32"/>
    </row>
    <row r="201" spans="1:16" x14ac:dyDescent="0.35">
      <c r="A201" s="2" t="s">
        <v>724</v>
      </c>
      <c r="B201" s="2" t="s">
        <v>810</v>
      </c>
    </row>
  </sheetData>
  <mergeCells count="5">
    <mergeCell ref="A168:A169"/>
    <mergeCell ref="B168:B169"/>
    <mergeCell ref="C168:G168"/>
    <mergeCell ref="H168:K168"/>
    <mergeCell ref="L168:O16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BA02-F022-4226-9F83-6356242574E7}">
  <dimension ref="A1:B18"/>
  <sheetViews>
    <sheetView zoomScale="95" workbookViewId="0"/>
  </sheetViews>
  <sheetFormatPr defaultRowHeight="14.5" x14ac:dyDescent="0.35"/>
  <cols>
    <col min="1" max="1" width="55.08984375" style="2" customWidth="1"/>
    <col min="2" max="16384" width="8.7265625" style="2"/>
  </cols>
  <sheetData>
    <row r="1" spans="1:2" x14ac:dyDescent="0.35">
      <c r="A1" s="3" t="s">
        <v>246</v>
      </c>
    </row>
    <row r="3" spans="1:2" x14ac:dyDescent="0.35">
      <c r="A3" s="353" t="s">
        <v>247</v>
      </c>
      <c r="B3" s="353"/>
    </row>
    <row r="4" spans="1:2" x14ac:dyDescent="0.35">
      <c r="A4" s="160" t="s">
        <v>248</v>
      </c>
      <c r="B4" s="160">
        <v>2019</v>
      </c>
    </row>
    <row r="5" spans="1:2" x14ac:dyDescent="0.35">
      <c r="A5" s="158" t="s">
        <v>249</v>
      </c>
      <c r="B5" s="159">
        <v>0.54</v>
      </c>
    </row>
    <row r="6" spans="1:2" x14ac:dyDescent="0.35">
      <c r="A6" s="158" t="s">
        <v>250</v>
      </c>
      <c r="B6" s="159">
        <v>0.14000000000000001</v>
      </c>
    </row>
    <row r="7" spans="1:2" x14ac:dyDescent="0.35">
      <c r="A7" s="158" t="s">
        <v>251</v>
      </c>
      <c r="B7" s="159">
        <v>0.04</v>
      </c>
    </row>
    <row r="8" spans="1:2" x14ac:dyDescent="0.35">
      <c r="A8" s="158" t="s">
        <v>252</v>
      </c>
      <c r="B8" s="159">
        <v>0</v>
      </c>
    </row>
    <row r="9" spans="1:2" x14ac:dyDescent="0.35">
      <c r="A9" s="158" t="s">
        <v>253</v>
      </c>
      <c r="B9" s="159">
        <v>0.03</v>
      </c>
    </row>
    <row r="10" spans="1:2" x14ac:dyDescent="0.35">
      <c r="A10" s="158" t="s">
        <v>254</v>
      </c>
      <c r="B10" s="159">
        <v>0.01</v>
      </c>
    </row>
    <row r="11" spans="1:2" ht="15" customHeight="1" x14ac:dyDescent="0.35">
      <c r="A11" s="158" t="s">
        <v>255</v>
      </c>
      <c r="B11" s="159">
        <v>0</v>
      </c>
    </row>
    <row r="12" spans="1:2" x14ac:dyDescent="0.35">
      <c r="A12" s="158" t="s">
        <v>256</v>
      </c>
      <c r="B12" s="159">
        <v>0</v>
      </c>
    </row>
    <row r="13" spans="1:2" x14ac:dyDescent="0.35">
      <c r="A13" s="158" t="s">
        <v>257</v>
      </c>
      <c r="B13" s="159">
        <v>0.02</v>
      </c>
    </row>
    <row r="14" spans="1:2" x14ac:dyDescent="0.35">
      <c r="A14" s="158" t="s">
        <v>258</v>
      </c>
      <c r="B14" s="159">
        <v>0.22</v>
      </c>
    </row>
    <row r="15" spans="1:2" x14ac:dyDescent="0.35">
      <c r="A15" s="158" t="s">
        <v>259</v>
      </c>
      <c r="B15" s="159">
        <v>0</v>
      </c>
    </row>
    <row r="18" spans="1:2" x14ac:dyDescent="0.35">
      <c r="A18" s="156" t="s">
        <v>785</v>
      </c>
      <c r="B18" s="157" t="s">
        <v>747</v>
      </c>
    </row>
  </sheetData>
  <mergeCells count="1">
    <mergeCell ref="A3:B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9F6B4-E2E2-4441-BC0E-380989A26A6F}">
  <dimension ref="A1:V28"/>
  <sheetViews>
    <sheetView zoomScale="72" workbookViewId="0"/>
  </sheetViews>
  <sheetFormatPr defaultRowHeight="14.5" x14ac:dyDescent="0.35"/>
  <cols>
    <col min="1" max="16384" width="8.7265625" style="2"/>
  </cols>
  <sheetData>
    <row r="1" spans="1:22" x14ac:dyDescent="0.35">
      <c r="A1" s="3" t="s">
        <v>793</v>
      </c>
    </row>
    <row r="3" spans="1:22" x14ac:dyDescent="0.35">
      <c r="A3" s="27"/>
      <c r="B3" s="27" t="s">
        <v>98</v>
      </c>
      <c r="C3" s="27" t="s">
        <v>263</v>
      </c>
      <c r="D3" s="27" t="s">
        <v>264</v>
      </c>
      <c r="E3" s="27" t="s">
        <v>265</v>
      </c>
      <c r="F3" s="27" t="s">
        <v>266</v>
      </c>
      <c r="G3" s="27" t="s">
        <v>267</v>
      </c>
      <c r="H3" s="27" t="s">
        <v>268</v>
      </c>
      <c r="I3" s="27" t="s">
        <v>269</v>
      </c>
      <c r="J3" s="27" t="s">
        <v>270</v>
      </c>
      <c r="K3" s="27" t="s">
        <v>271</v>
      </c>
      <c r="L3" s="27" t="s">
        <v>272</v>
      </c>
      <c r="M3" s="27" t="s">
        <v>273</v>
      </c>
      <c r="N3" s="27" t="s">
        <v>274</v>
      </c>
      <c r="O3" s="27" t="s">
        <v>275</v>
      </c>
      <c r="P3" s="27" t="s">
        <v>276</v>
      </c>
      <c r="Q3" s="27" t="s">
        <v>277</v>
      </c>
      <c r="R3" s="27" t="s">
        <v>278</v>
      </c>
      <c r="S3" s="27" t="s">
        <v>279</v>
      </c>
      <c r="T3" s="27" t="s">
        <v>280</v>
      </c>
      <c r="U3" s="27" t="s">
        <v>281</v>
      </c>
      <c r="V3" s="27" t="s">
        <v>282</v>
      </c>
    </row>
    <row r="4" spans="1:22" x14ac:dyDescent="0.35">
      <c r="A4" s="28" t="s">
        <v>283</v>
      </c>
      <c r="B4" s="29">
        <v>7888</v>
      </c>
      <c r="C4" s="29">
        <v>19</v>
      </c>
      <c r="D4" s="29">
        <v>34</v>
      </c>
      <c r="E4" s="29">
        <v>17</v>
      </c>
      <c r="F4" s="29">
        <v>8</v>
      </c>
      <c r="G4" s="29">
        <v>13</v>
      </c>
      <c r="H4" s="29">
        <v>12</v>
      </c>
      <c r="I4" s="29">
        <v>18</v>
      </c>
      <c r="J4" s="29">
        <v>26</v>
      </c>
      <c r="K4" s="29">
        <v>44</v>
      </c>
      <c r="L4" s="29">
        <v>63</v>
      </c>
      <c r="M4" s="29">
        <v>110</v>
      </c>
      <c r="N4" s="29">
        <v>158</v>
      </c>
      <c r="O4" s="29">
        <v>243</v>
      </c>
      <c r="P4" s="29">
        <v>305</v>
      </c>
      <c r="Q4" s="29">
        <v>455</v>
      </c>
      <c r="R4" s="29">
        <v>690</v>
      </c>
      <c r="S4" s="29">
        <v>1012</v>
      </c>
      <c r="T4" s="29">
        <v>1390</v>
      </c>
      <c r="U4" s="29">
        <v>1602</v>
      </c>
      <c r="V4" s="29">
        <v>1669</v>
      </c>
    </row>
    <row r="5" spans="1:22" x14ac:dyDescent="0.35">
      <c r="A5" s="28" t="s">
        <v>284</v>
      </c>
      <c r="B5" s="29">
        <v>174026</v>
      </c>
      <c r="C5" s="29">
        <v>13</v>
      </c>
      <c r="D5" s="29">
        <v>74</v>
      </c>
      <c r="E5" s="29">
        <v>68</v>
      </c>
      <c r="F5" s="29">
        <v>74</v>
      </c>
      <c r="G5" s="29">
        <v>126</v>
      </c>
      <c r="H5" s="29">
        <v>123</v>
      </c>
      <c r="I5" s="29">
        <v>243</v>
      </c>
      <c r="J5" s="29">
        <v>492</v>
      </c>
      <c r="K5" s="29">
        <v>890</v>
      </c>
      <c r="L5" s="29">
        <v>1538</v>
      </c>
      <c r="M5" s="29">
        <v>2528</v>
      </c>
      <c r="N5" s="29">
        <v>5110</v>
      </c>
      <c r="O5" s="29">
        <v>8783</v>
      </c>
      <c r="P5" s="29">
        <v>12715</v>
      </c>
      <c r="Q5" s="29">
        <v>17375</v>
      </c>
      <c r="R5" s="29">
        <v>24776</v>
      </c>
      <c r="S5" s="29">
        <v>30537</v>
      </c>
      <c r="T5" s="29">
        <v>28127</v>
      </c>
      <c r="U5" s="29">
        <v>23735</v>
      </c>
      <c r="V5" s="29">
        <v>16699</v>
      </c>
    </row>
    <row r="6" spans="1:22" x14ac:dyDescent="0.35">
      <c r="A6" s="28" t="s">
        <v>285</v>
      </c>
      <c r="B6" s="29">
        <v>1353</v>
      </c>
      <c r="C6" s="29">
        <v>6</v>
      </c>
      <c r="D6" s="29">
        <v>6</v>
      </c>
      <c r="E6" s="29">
        <v>8</v>
      </c>
      <c r="F6" s="29">
        <v>5</v>
      </c>
      <c r="G6" s="29">
        <v>13</v>
      </c>
      <c r="H6" s="29">
        <v>7</v>
      </c>
      <c r="I6" s="29">
        <v>17</v>
      </c>
      <c r="J6" s="29">
        <v>11</v>
      </c>
      <c r="K6" s="29">
        <v>13</v>
      </c>
      <c r="L6" s="29">
        <v>26</v>
      </c>
      <c r="M6" s="29">
        <v>25</v>
      </c>
      <c r="N6" s="29">
        <v>39</v>
      </c>
      <c r="O6" s="29">
        <v>44</v>
      </c>
      <c r="P6" s="29">
        <v>69</v>
      </c>
      <c r="Q6" s="29">
        <v>82</v>
      </c>
      <c r="R6" s="29">
        <v>132</v>
      </c>
      <c r="S6" s="29">
        <v>171</v>
      </c>
      <c r="T6" s="29">
        <v>177</v>
      </c>
      <c r="U6" s="29">
        <v>230</v>
      </c>
      <c r="V6" s="29">
        <v>272</v>
      </c>
    </row>
    <row r="7" spans="1:22" x14ac:dyDescent="0.35">
      <c r="A7" s="28" t="s">
        <v>286</v>
      </c>
      <c r="B7" s="29">
        <v>12495</v>
      </c>
      <c r="C7" s="29">
        <v>18</v>
      </c>
      <c r="D7" s="29">
        <v>24</v>
      </c>
      <c r="E7" s="29">
        <v>19</v>
      </c>
      <c r="F7" s="29">
        <v>26</v>
      </c>
      <c r="G7" s="29">
        <v>21</v>
      </c>
      <c r="H7" s="29">
        <v>53</v>
      </c>
      <c r="I7" s="29">
        <v>71</v>
      </c>
      <c r="J7" s="29">
        <v>90</v>
      </c>
      <c r="K7" s="29">
        <v>154</v>
      </c>
      <c r="L7" s="29">
        <v>174</v>
      </c>
      <c r="M7" s="29">
        <v>259</v>
      </c>
      <c r="N7" s="29">
        <v>393</v>
      </c>
      <c r="O7" s="29">
        <v>517</v>
      </c>
      <c r="P7" s="29">
        <v>675</v>
      </c>
      <c r="Q7" s="29">
        <v>816</v>
      </c>
      <c r="R7" s="29">
        <v>1121</v>
      </c>
      <c r="S7" s="29">
        <v>1581</v>
      </c>
      <c r="T7" s="29">
        <v>1925</v>
      </c>
      <c r="U7" s="29">
        <v>2210</v>
      </c>
      <c r="V7" s="29">
        <v>2348</v>
      </c>
    </row>
    <row r="8" spans="1:22" x14ac:dyDescent="0.35">
      <c r="A8" s="28" t="s">
        <v>287</v>
      </c>
      <c r="B8" s="29">
        <v>49650</v>
      </c>
      <c r="C8" s="29">
        <v>0</v>
      </c>
      <c r="D8" s="29">
        <v>1</v>
      </c>
      <c r="E8" s="29">
        <v>3</v>
      </c>
      <c r="F8" s="29">
        <v>2</v>
      </c>
      <c r="G8" s="29">
        <v>3</v>
      </c>
      <c r="H8" s="29">
        <v>17</v>
      </c>
      <c r="I8" s="29">
        <v>21</v>
      </c>
      <c r="J8" s="29">
        <v>58</v>
      </c>
      <c r="K8" s="29">
        <v>97</v>
      </c>
      <c r="L8" s="29">
        <v>167</v>
      </c>
      <c r="M8" s="29">
        <v>190</v>
      </c>
      <c r="N8" s="29">
        <v>250</v>
      </c>
      <c r="O8" s="29">
        <v>272</v>
      </c>
      <c r="P8" s="29">
        <v>347</v>
      </c>
      <c r="Q8" s="29">
        <v>626</v>
      </c>
      <c r="R8" s="29">
        <v>1710</v>
      </c>
      <c r="S8" s="29">
        <v>4349</v>
      </c>
      <c r="T8" s="29">
        <v>8453</v>
      </c>
      <c r="U8" s="29">
        <v>13516</v>
      </c>
      <c r="V8" s="29">
        <v>19568</v>
      </c>
    </row>
    <row r="9" spans="1:22" x14ac:dyDescent="0.35">
      <c r="A9" s="28" t="s">
        <v>288</v>
      </c>
      <c r="B9" s="29">
        <v>47077</v>
      </c>
      <c r="C9" s="29">
        <v>33</v>
      </c>
      <c r="D9" s="29">
        <v>43</v>
      </c>
      <c r="E9" s="29">
        <v>34</v>
      </c>
      <c r="F9" s="29">
        <v>47</v>
      </c>
      <c r="G9" s="29">
        <v>79</v>
      </c>
      <c r="H9" s="29">
        <v>124</v>
      </c>
      <c r="I9" s="29">
        <v>114</v>
      </c>
      <c r="J9" s="29">
        <v>130</v>
      </c>
      <c r="K9" s="29">
        <v>151</v>
      </c>
      <c r="L9" s="29">
        <v>171</v>
      </c>
      <c r="M9" s="29">
        <v>267</v>
      </c>
      <c r="N9" s="29">
        <v>509</v>
      </c>
      <c r="O9" s="29">
        <v>812</v>
      </c>
      <c r="P9" s="29">
        <v>1138</v>
      </c>
      <c r="Q9" s="29">
        <v>1746</v>
      </c>
      <c r="R9" s="29">
        <v>3376</v>
      </c>
      <c r="S9" s="29">
        <v>6391</v>
      </c>
      <c r="T9" s="29">
        <v>8874</v>
      </c>
      <c r="U9" s="29">
        <v>10937</v>
      </c>
      <c r="V9" s="29">
        <v>12101</v>
      </c>
    </row>
    <row r="10" spans="1:22" x14ac:dyDescent="0.35">
      <c r="A10" s="28" t="s">
        <v>289</v>
      </c>
      <c r="B10" s="29">
        <v>20</v>
      </c>
      <c r="C10" s="29">
        <v>0</v>
      </c>
      <c r="D10" s="29">
        <v>0</v>
      </c>
      <c r="E10" s="29">
        <v>0</v>
      </c>
      <c r="F10" s="29">
        <v>0</v>
      </c>
      <c r="G10" s="29">
        <v>0</v>
      </c>
      <c r="H10" s="29">
        <v>0</v>
      </c>
      <c r="I10" s="29">
        <v>0</v>
      </c>
      <c r="J10" s="29">
        <v>0</v>
      </c>
      <c r="K10" s="29">
        <v>0</v>
      </c>
      <c r="L10" s="29">
        <v>1</v>
      </c>
      <c r="M10" s="29">
        <v>1</v>
      </c>
      <c r="N10" s="29">
        <v>0</v>
      </c>
      <c r="O10" s="29">
        <v>0</v>
      </c>
      <c r="P10" s="29">
        <v>0</v>
      </c>
      <c r="Q10" s="29">
        <v>0</v>
      </c>
      <c r="R10" s="29">
        <v>2</v>
      </c>
      <c r="S10" s="29">
        <v>0</v>
      </c>
      <c r="T10" s="29">
        <v>2</v>
      </c>
      <c r="U10" s="29">
        <v>5</v>
      </c>
      <c r="V10" s="29">
        <v>9</v>
      </c>
    </row>
    <row r="11" spans="1:22" x14ac:dyDescent="0.35">
      <c r="A11" s="28" t="s">
        <v>290</v>
      </c>
      <c r="B11" s="29">
        <v>37</v>
      </c>
      <c r="C11" s="29">
        <v>0</v>
      </c>
      <c r="D11" s="29">
        <v>0</v>
      </c>
      <c r="E11" s="29">
        <v>0</v>
      </c>
      <c r="F11" s="29">
        <v>1</v>
      </c>
      <c r="G11" s="29">
        <v>0</v>
      </c>
      <c r="H11" s="29">
        <v>1</v>
      </c>
      <c r="I11" s="29">
        <v>0</v>
      </c>
      <c r="J11" s="29">
        <v>0</v>
      </c>
      <c r="K11" s="29">
        <v>0</v>
      </c>
      <c r="L11" s="29">
        <v>2</v>
      </c>
      <c r="M11" s="29">
        <v>1</v>
      </c>
      <c r="N11" s="29">
        <v>1</v>
      </c>
      <c r="O11" s="29">
        <v>5</v>
      </c>
      <c r="P11" s="29">
        <v>4</v>
      </c>
      <c r="Q11" s="29">
        <v>1</v>
      </c>
      <c r="R11" s="29">
        <v>2</v>
      </c>
      <c r="S11" s="29">
        <v>5</v>
      </c>
      <c r="T11" s="29">
        <v>4</v>
      </c>
      <c r="U11" s="29">
        <v>4</v>
      </c>
      <c r="V11" s="29">
        <v>6</v>
      </c>
    </row>
    <row r="12" spans="1:22" x14ac:dyDescent="0.35">
      <c r="A12" s="28" t="s">
        <v>291</v>
      </c>
      <c r="B12" s="29">
        <v>160014</v>
      </c>
      <c r="C12" s="29">
        <v>36</v>
      </c>
      <c r="D12" s="29">
        <v>28</v>
      </c>
      <c r="E12" s="29">
        <v>21</v>
      </c>
      <c r="F12" s="29">
        <v>25</v>
      </c>
      <c r="G12" s="29">
        <v>40</v>
      </c>
      <c r="H12" s="29">
        <v>87</v>
      </c>
      <c r="I12" s="29">
        <v>154</v>
      </c>
      <c r="J12" s="29">
        <v>356</v>
      </c>
      <c r="K12" s="29">
        <v>613</v>
      </c>
      <c r="L12" s="29">
        <v>1139</v>
      </c>
      <c r="M12" s="29">
        <v>2024</v>
      </c>
      <c r="N12" s="29">
        <v>3678</v>
      </c>
      <c r="O12" s="29">
        <v>5794</v>
      </c>
      <c r="P12" s="29">
        <v>7730</v>
      </c>
      <c r="Q12" s="29">
        <v>10287</v>
      </c>
      <c r="R12" s="29">
        <v>15234</v>
      </c>
      <c r="S12" s="29">
        <v>21862</v>
      </c>
      <c r="T12" s="29">
        <v>25850</v>
      </c>
      <c r="U12" s="29">
        <v>29550</v>
      </c>
      <c r="V12" s="29">
        <v>35506</v>
      </c>
    </row>
    <row r="13" spans="1:22" x14ac:dyDescent="0.35">
      <c r="A13" s="28" t="s">
        <v>292</v>
      </c>
      <c r="B13" s="29">
        <v>71933</v>
      </c>
      <c r="C13" s="29">
        <v>33</v>
      </c>
      <c r="D13" s="29">
        <v>24</v>
      </c>
      <c r="E13" s="29">
        <v>24</v>
      </c>
      <c r="F13" s="29">
        <v>26</v>
      </c>
      <c r="G13" s="29">
        <v>24</v>
      </c>
      <c r="H13" s="29">
        <v>34</v>
      </c>
      <c r="I13" s="29">
        <v>41</v>
      </c>
      <c r="J13" s="29">
        <v>72</v>
      </c>
      <c r="K13" s="29">
        <v>100</v>
      </c>
      <c r="L13" s="29">
        <v>216</v>
      </c>
      <c r="M13" s="29">
        <v>423</v>
      </c>
      <c r="N13" s="29">
        <v>958</v>
      </c>
      <c r="O13" s="29">
        <v>1629</v>
      </c>
      <c r="P13" s="29">
        <v>2808</v>
      </c>
      <c r="Q13" s="29">
        <v>4607</v>
      </c>
      <c r="R13" s="29">
        <v>7599</v>
      </c>
      <c r="S13" s="29">
        <v>11072</v>
      </c>
      <c r="T13" s="29">
        <v>12577</v>
      </c>
      <c r="U13" s="29">
        <v>13429</v>
      </c>
      <c r="V13" s="29">
        <v>16237</v>
      </c>
    </row>
    <row r="14" spans="1:22" x14ac:dyDescent="0.35">
      <c r="A14" s="28" t="s">
        <v>293</v>
      </c>
      <c r="B14" s="29">
        <v>35098</v>
      </c>
      <c r="C14" s="29">
        <v>7</v>
      </c>
      <c r="D14" s="29">
        <v>8</v>
      </c>
      <c r="E14" s="29">
        <v>10</v>
      </c>
      <c r="F14" s="29">
        <v>12</v>
      </c>
      <c r="G14" s="29">
        <v>19</v>
      </c>
      <c r="H14" s="29">
        <v>27</v>
      </c>
      <c r="I14" s="29">
        <v>97</v>
      </c>
      <c r="J14" s="29">
        <v>235</v>
      </c>
      <c r="K14" s="29">
        <v>481</v>
      </c>
      <c r="L14" s="29">
        <v>846</v>
      </c>
      <c r="M14" s="29">
        <v>1280</v>
      </c>
      <c r="N14" s="29">
        <v>2025</v>
      </c>
      <c r="O14" s="29">
        <v>2440</v>
      </c>
      <c r="P14" s="29">
        <v>2586</v>
      </c>
      <c r="Q14" s="29">
        <v>2957</v>
      </c>
      <c r="R14" s="29">
        <v>3497</v>
      </c>
      <c r="S14" s="29">
        <v>4367</v>
      </c>
      <c r="T14" s="29">
        <v>4560</v>
      </c>
      <c r="U14" s="29">
        <v>4978</v>
      </c>
      <c r="V14" s="29">
        <v>4666</v>
      </c>
    </row>
    <row r="15" spans="1:22" x14ac:dyDescent="0.35">
      <c r="A15" s="28" t="s">
        <v>294</v>
      </c>
      <c r="B15" s="29">
        <v>2680</v>
      </c>
      <c r="C15" s="29">
        <v>0</v>
      </c>
      <c r="D15" s="29">
        <v>1</v>
      </c>
      <c r="E15" s="29">
        <v>0</v>
      </c>
      <c r="F15" s="29">
        <v>0</v>
      </c>
      <c r="G15" s="29">
        <v>0</v>
      </c>
      <c r="H15" s="29">
        <v>1</v>
      </c>
      <c r="I15" s="29">
        <v>1</v>
      </c>
      <c r="J15" s="29">
        <v>3</v>
      </c>
      <c r="K15" s="29">
        <v>9</v>
      </c>
      <c r="L15" s="29">
        <v>18</v>
      </c>
      <c r="M15" s="29">
        <v>26</v>
      </c>
      <c r="N15" s="29">
        <v>36</v>
      </c>
      <c r="O15" s="29">
        <v>71</v>
      </c>
      <c r="P15" s="29">
        <v>106</v>
      </c>
      <c r="Q15" s="29">
        <v>151</v>
      </c>
      <c r="R15" s="29">
        <v>247</v>
      </c>
      <c r="S15" s="29">
        <v>327</v>
      </c>
      <c r="T15" s="29">
        <v>424</v>
      </c>
      <c r="U15" s="29">
        <v>569</v>
      </c>
      <c r="V15" s="29">
        <v>690</v>
      </c>
    </row>
    <row r="16" spans="1:22" x14ac:dyDescent="0.35">
      <c r="A16" s="28" t="s">
        <v>295</v>
      </c>
      <c r="B16" s="29">
        <v>4634</v>
      </c>
      <c r="C16" s="29">
        <v>0</v>
      </c>
      <c r="D16" s="29">
        <v>1</v>
      </c>
      <c r="E16" s="29">
        <v>5</v>
      </c>
      <c r="F16" s="29">
        <v>2</v>
      </c>
      <c r="G16" s="29">
        <v>3</v>
      </c>
      <c r="H16" s="29">
        <v>6</v>
      </c>
      <c r="I16" s="29">
        <v>11</v>
      </c>
      <c r="J16" s="29">
        <v>13</v>
      </c>
      <c r="K16" s="29">
        <v>25</v>
      </c>
      <c r="L16" s="29">
        <v>24</v>
      </c>
      <c r="M16" s="29">
        <v>39</v>
      </c>
      <c r="N16" s="29">
        <v>79</v>
      </c>
      <c r="O16" s="29">
        <v>115</v>
      </c>
      <c r="P16" s="29">
        <v>197</v>
      </c>
      <c r="Q16" s="29">
        <v>282</v>
      </c>
      <c r="R16" s="29">
        <v>435</v>
      </c>
      <c r="S16" s="29">
        <v>685</v>
      </c>
      <c r="T16" s="29">
        <v>820</v>
      </c>
      <c r="U16" s="29">
        <v>886</v>
      </c>
      <c r="V16" s="29">
        <v>1006</v>
      </c>
    </row>
    <row r="17" spans="1:22" x14ac:dyDescent="0.35">
      <c r="A17" s="28" t="s">
        <v>296</v>
      </c>
      <c r="B17" s="29">
        <v>10467</v>
      </c>
      <c r="C17" s="29">
        <v>4</v>
      </c>
      <c r="D17" s="29">
        <v>0</v>
      </c>
      <c r="E17" s="29">
        <v>2</v>
      </c>
      <c r="F17" s="29">
        <v>3</v>
      </c>
      <c r="G17" s="29">
        <v>0</v>
      </c>
      <c r="H17" s="29">
        <v>2</v>
      </c>
      <c r="I17" s="29">
        <v>6</v>
      </c>
      <c r="J17" s="29">
        <v>15</v>
      </c>
      <c r="K17" s="29">
        <v>28</v>
      </c>
      <c r="L17" s="29">
        <v>37</v>
      </c>
      <c r="M17" s="29">
        <v>41</v>
      </c>
      <c r="N17" s="29">
        <v>114</v>
      </c>
      <c r="O17" s="29">
        <v>151</v>
      </c>
      <c r="P17" s="29">
        <v>225</v>
      </c>
      <c r="Q17" s="29">
        <v>408</v>
      </c>
      <c r="R17" s="29">
        <v>739</v>
      </c>
      <c r="S17" s="29">
        <v>1194</v>
      </c>
      <c r="T17" s="29">
        <v>1722</v>
      </c>
      <c r="U17" s="29">
        <v>2362</v>
      </c>
      <c r="V17" s="29">
        <v>3414</v>
      </c>
    </row>
    <row r="18" spans="1:22" x14ac:dyDescent="0.35">
      <c r="A18" s="28" t="s">
        <v>297</v>
      </c>
      <c r="B18" s="29">
        <v>28</v>
      </c>
      <c r="C18" s="29">
        <v>0</v>
      </c>
      <c r="D18" s="29">
        <v>0</v>
      </c>
      <c r="E18" s="29">
        <v>0</v>
      </c>
      <c r="F18" s="29">
        <v>0</v>
      </c>
      <c r="G18" s="29">
        <v>0</v>
      </c>
      <c r="H18" s="29">
        <v>7</v>
      </c>
      <c r="I18" s="29">
        <v>4</v>
      </c>
      <c r="J18" s="29">
        <v>9</v>
      </c>
      <c r="K18" s="29">
        <v>7</v>
      </c>
      <c r="L18" s="29">
        <v>1</v>
      </c>
      <c r="M18" s="29">
        <v>0</v>
      </c>
      <c r="N18" s="29">
        <v>0</v>
      </c>
      <c r="O18" s="29">
        <v>0</v>
      </c>
      <c r="P18" s="29">
        <v>0</v>
      </c>
      <c r="Q18" s="29">
        <v>0</v>
      </c>
      <c r="R18" s="29">
        <v>0</v>
      </c>
      <c r="S18" s="29">
        <v>0</v>
      </c>
      <c r="T18" s="29">
        <v>0</v>
      </c>
      <c r="U18" s="29">
        <v>0</v>
      </c>
      <c r="V18" s="29">
        <v>0</v>
      </c>
    </row>
    <row r="19" spans="1:22" x14ac:dyDescent="0.35">
      <c r="A19" s="28" t="s">
        <v>298</v>
      </c>
      <c r="B19" s="29">
        <v>286</v>
      </c>
      <c r="C19" s="29">
        <v>264</v>
      </c>
      <c r="D19" s="29">
        <v>5</v>
      </c>
      <c r="E19" s="29">
        <v>5</v>
      </c>
      <c r="F19" s="29">
        <v>1</v>
      </c>
      <c r="G19" s="29">
        <v>3</v>
      </c>
      <c r="H19" s="29">
        <v>1</v>
      </c>
      <c r="I19" s="29">
        <v>1</v>
      </c>
      <c r="J19" s="29">
        <v>1</v>
      </c>
      <c r="K19" s="29">
        <v>2</v>
      </c>
      <c r="L19" s="29">
        <v>0</v>
      </c>
      <c r="M19" s="29">
        <v>0</v>
      </c>
      <c r="N19" s="29">
        <v>1</v>
      </c>
      <c r="O19" s="29">
        <v>0</v>
      </c>
      <c r="P19" s="29">
        <v>1</v>
      </c>
      <c r="Q19" s="29">
        <v>0</v>
      </c>
      <c r="R19" s="29">
        <v>0</v>
      </c>
      <c r="S19" s="29">
        <v>0</v>
      </c>
      <c r="T19" s="29">
        <v>0</v>
      </c>
      <c r="U19" s="29">
        <v>1</v>
      </c>
      <c r="V19" s="29">
        <v>0</v>
      </c>
    </row>
    <row r="20" spans="1:22" x14ac:dyDescent="0.35">
      <c r="A20" s="28" t="s">
        <v>299</v>
      </c>
      <c r="B20" s="29">
        <v>1704</v>
      </c>
      <c r="C20" s="29">
        <v>217</v>
      </c>
      <c r="D20" s="29">
        <v>62</v>
      </c>
      <c r="E20" s="29">
        <v>38</v>
      </c>
      <c r="F20" s="29">
        <v>36</v>
      </c>
      <c r="G20" s="29">
        <v>48</v>
      </c>
      <c r="H20" s="29">
        <v>30</v>
      </c>
      <c r="I20" s="29">
        <v>41</v>
      </c>
      <c r="J20" s="29">
        <v>39</v>
      </c>
      <c r="K20" s="29">
        <v>40</v>
      </c>
      <c r="L20" s="29">
        <v>57</v>
      </c>
      <c r="M20" s="29">
        <v>72</v>
      </c>
      <c r="N20" s="29">
        <v>117</v>
      </c>
      <c r="O20" s="29">
        <v>212</v>
      </c>
      <c r="P20" s="29">
        <v>198</v>
      </c>
      <c r="Q20" s="29">
        <v>145</v>
      </c>
      <c r="R20" s="29">
        <v>90</v>
      </c>
      <c r="S20" s="29">
        <v>106</v>
      </c>
      <c r="T20" s="29">
        <v>72</v>
      </c>
      <c r="U20" s="29">
        <v>48</v>
      </c>
      <c r="V20" s="29">
        <v>36</v>
      </c>
    </row>
    <row r="21" spans="1:22" x14ac:dyDescent="0.35">
      <c r="A21" s="28" t="s">
        <v>300</v>
      </c>
      <c r="B21" s="29">
        <v>20042</v>
      </c>
      <c r="C21" s="29">
        <v>172</v>
      </c>
      <c r="D21" s="29">
        <v>28</v>
      </c>
      <c r="E21" s="29">
        <v>7</v>
      </c>
      <c r="F21" s="29">
        <v>4</v>
      </c>
      <c r="G21" s="29">
        <v>13</v>
      </c>
      <c r="H21" s="29">
        <v>31</v>
      </c>
      <c r="I21" s="29">
        <v>39</v>
      </c>
      <c r="J21" s="29">
        <v>63</v>
      </c>
      <c r="K21" s="29">
        <v>77</v>
      </c>
      <c r="L21" s="29">
        <v>88</v>
      </c>
      <c r="M21" s="29">
        <v>129</v>
      </c>
      <c r="N21" s="29">
        <v>149</v>
      </c>
      <c r="O21" s="29">
        <v>201</v>
      </c>
      <c r="P21" s="29">
        <v>178</v>
      </c>
      <c r="Q21" s="29">
        <v>198</v>
      </c>
      <c r="R21" s="29">
        <v>186</v>
      </c>
      <c r="S21" s="29">
        <v>247</v>
      </c>
      <c r="T21" s="29">
        <v>1357</v>
      </c>
      <c r="U21" s="29">
        <v>3270</v>
      </c>
      <c r="V21" s="29">
        <v>13605</v>
      </c>
    </row>
    <row r="22" spans="1:22" x14ac:dyDescent="0.35">
      <c r="A22" s="28" t="s">
        <v>303</v>
      </c>
      <c r="B22" s="29">
        <v>21333</v>
      </c>
      <c r="C22" s="29">
        <v>21</v>
      </c>
      <c r="D22" s="29">
        <v>42</v>
      </c>
      <c r="E22" s="29">
        <v>13</v>
      </c>
      <c r="F22" s="29">
        <v>51</v>
      </c>
      <c r="G22" s="29">
        <v>219</v>
      </c>
      <c r="H22" s="29">
        <v>428</v>
      </c>
      <c r="I22" s="29">
        <v>544</v>
      </c>
      <c r="J22" s="29">
        <v>748</v>
      </c>
      <c r="K22" s="29">
        <v>986</v>
      </c>
      <c r="L22" s="29">
        <v>1138</v>
      </c>
      <c r="M22" s="29">
        <v>1202</v>
      </c>
      <c r="N22" s="29">
        <v>1200</v>
      </c>
      <c r="O22" s="29">
        <v>1008</v>
      </c>
      <c r="P22" s="29">
        <v>840</v>
      </c>
      <c r="Q22" s="29">
        <v>834</v>
      </c>
      <c r="R22" s="29">
        <v>1128</v>
      </c>
      <c r="S22" s="29">
        <v>1626</v>
      </c>
      <c r="T22" s="29">
        <v>2284</v>
      </c>
      <c r="U22" s="29">
        <v>3119</v>
      </c>
      <c r="V22" s="29">
        <v>3902</v>
      </c>
    </row>
    <row r="23" spans="1:22" x14ac:dyDescent="0.35">
      <c r="A23" s="30" t="s">
        <v>301</v>
      </c>
      <c r="B23" s="29">
        <v>8165</v>
      </c>
      <c r="C23" s="29">
        <v>19</v>
      </c>
      <c r="D23" s="29">
        <v>25</v>
      </c>
      <c r="E23" s="29">
        <v>9</v>
      </c>
      <c r="F23" s="29">
        <v>43</v>
      </c>
      <c r="G23" s="29">
        <v>277</v>
      </c>
      <c r="H23" s="29">
        <v>517</v>
      </c>
      <c r="I23" s="29">
        <v>606</v>
      </c>
      <c r="J23" s="29">
        <v>691</v>
      </c>
      <c r="K23" s="29">
        <v>710</v>
      </c>
      <c r="L23" s="29">
        <v>704</v>
      </c>
      <c r="M23" s="29">
        <v>731</v>
      </c>
      <c r="N23" s="29">
        <v>802</v>
      </c>
      <c r="O23" s="29">
        <v>692</v>
      </c>
      <c r="P23" s="29">
        <v>540</v>
      </c>
      <c r="Q23" s="29">
        <v>435</v>
      </c>
      <c r="R23" s="29">
        <v>372</v>
      </c>
      <c r="S23" s="29">
        <v>317</v>
      </c>
      <c r="T23" s="29">
        <v>283</v>
      </c>
      <c r="U23" s="29">
        <v>216</v>
      </c>
      <c r="V23" s="29">
        <v>176</v>
      </c>
    </row>
    <row r="24" spans="1:22" x14ac:dyDescent="0.35">
      <c r="A24" s="28" t="s">
        <v>302</v>
      </c>
      <c r="B24" s="29">
        <v>25411</v>
      </c>
      <c r="C24" s="29">
        <v>8</v>
      </c>
      <c r="D24" s="29">
        <v>4</v>
      </c>
      <c r="E24" s="29">
        <v>6</v>
      </c>
      <c r="F24" s="29">
        <v>6</v>
      </c>
      <c r="G24" s="29">
        <v>17</v>
      </c>
      <c r="H24" s="29">
        <v>30</v>
      </c>
      <c r="I24" s="29">
        <v>34</v>
      </c>
      <c r="J24" s="29">
        <v>68</v>
      </c>
      <c r="K24" s="29">
        <v>98</v>
      </c>
      <c r="L24" s="29">
        <v>129</v>
      </c>
      <c r="M24" s="29">
        <v>228</v>
      </c>
      <c r="N24" s="29">
        <v>390</v>
      </c>
      <c r="O24" s="29">
        <v>559</v>
      </c>
      <c r="P24" s="29">
        <v>901</v>
      </c>
      <c r="Q24" s="29">
        <v>1261</v>
      </c>
      <c r="R24" s="29">
        <v>2057</v>
      </c>
      <c r="S24" s="29">
        <v>3043</v>
      </c>
      <c r="T24" s="29">
        <v>4194</v>
      </c>
      <c r="U24" s="29">
        <v>5333</v>
      </c>
      <c r="V24" s="29">
        <v>7045</v>
      </c>
    </row>
    <row r="26" spans="1:22" x14ac:dyDescent="0.35">
      <c r="A26" s="31" t="s">
        <v>304</v>
      </c>
    </row>
    <row r="28" spans="1:22" x14ac:dyDescent="0.35">
      <c r="A28" s="155" t="s">
        <v>724</v>
      </c>
      <c r="B28" s="2" t="s">
        <v>794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28B14-5A7A-4516-B11C-466334CB3401}">
  <dimension ref="A2:BD126"/>
  <sheetViews>
    <sheetView topLeftCell="A96" zoomScale="61" workbookViewId="0">
      <selection activeCell="A88" sqref="A88"/>
    </sheetView>
  </sheetViews>
  <sheetFormatPr defaultRowHeight="13" x14ac:dyDescent="0.3"/>
  <cols>
    <col min="1" max="1" width="81" style="83" bestFit="1" customWidth="1"/>
    <col min="2" max="10" width="12" style="83" bestFit="1" customWidth="1"/>
    <col min="11" max="11" width="2.36328125" style="83" customWidth="1"/>
    <col min="12" max="13" width="10.6328125" style="83" bestFit="1" customWidth="1"/>
    <col min="14" max="14" width="10.81640625" style="83" bestFit="1" customWidth="1"/>
    <col min="15" max="15" width="2.08984375" style="83" customWidth="1"/>
    <col min="16" max="16" width="10.6328125" style="83" bestFit="1" customWidth="1"/>
    <col min="17" max="17" width="2.26953125" style="83" customWidth="1"/>
    <col min="18" max="18" width="10.6328125" style="83" bestFit="1" customWidth="1"/>
    <col min="19" max="20" width="8.7265625" style="83"/>
    <col min="21" max="29" width="8.81640625" style="83" bestFit="1" customWidth="1"/>
    <col min="30" max="30" width="8.7265625" style="83"/>
    <col min="31" max="33" width="8.81640625" style="83" bestFit="1" customWidth="1"/>
    <col min="34" max="34" width="8.7265625" style="83"/>
    <col min="35" max="35" width="8.81640625" style="83" bestFit="1" customWidth="1"/>
    <col min="36" max="36" width="8.7265625" style="83"/>
    <col min="37" max="37" width="8.81640625" style="83" bestFit="1" customWidth="1"/>
    <col min="38" max="39" width="8.7265625" style="83"/>
    <col min="40" max="48" width="8.81640625" style="83" bestFit="1" customWidth="1"/>
    <col min="49" max="49" width="8.7265625" style="83"/>
    <col min="50" max="52" width="8.81640625" style="83" bestFit="1" customWidth="1"/>
    <col min="53" max="55" width="8.7265625" style="83"/>
    <col min="56" max="56" width="8.81640625" style="83" bestFit="1" customWidth="1"/>
    <col min="57" max="16384" width="8.7265625" style="83"/>
  </cols>
  <sheetData>
    <row r="2" spans="1:38" x14ac:dyDescent="0.3">
      <c r="A2" s="82" t="s">
        <v>716</v>
      </c>
    </row>
    <row r="4" spans="1:38" ht="26" x14ac:dyDescent="0.3">
      <c r="A4" s="84"/>
      <c r="B4" s="73" t="s">
        <v>668</v>
      </c>
      <c r="C4" s="73" t="s">
        <v>669</v>
      </c>
      <c r="D4" s="73" t="s">
        <v>670</v>
      </c>
      <c r="E4" s="73" t="s">
        <v>671</v>
      </c>
      <c r="F4" s="73" t="s">
        <v>672</v>
      </c>
      <c r="G4" s="73" t="s">
        <v>673</v>
      </c>
      <c r="H4" s="73" t="s">
        <v>674</v>
      </c>
      <c r="I4" s="73" t="s">
        <v>675</v>
      </c>
      <c r="J4" s="73" t="s">
        <v>676</v>
      </c>
      <c r="K4" s="84"/>
      <c r="L4" s="73" t="s">
        <v>677</v>
      </c>
      <c r="M4" s="73" t="s">
        <v>678</v>
      </c>
      <c r="N4" s="73" t="s">
        <v>679</v>
      </c>
      <c r="O4" s="84"/>
      <c r="P4" s="73" t="s">
        <v>8</v>
      </c>
      <c r="Q4" s="84"/>
      <c r="R4" s="73" t="s">
        <v>680</v>
      </c>
      <c r="S4" s="85"/>
      <c r="AL4" s="85"/>
    </row>
    <row r="5" spans="1:38" x14ac:dyDescent="0.3">
      <c r="A5" s="86" t="s">
        <v>681</v>
      </c>
      <c r="B5" s="87">
        <v>38</v>
      </c>
      <c r="C5" s="87">
        <v>158</v>
      </c>
      <c r="D5" s="87">
        <v>157</v>
      </c>
      <c r="E5" s="87">
        <v>152</v>
      </c>
      <c r="F5" s="87">
        <v>149</v>
      </c>
      <c r="G5" s="87">
        <v>134</v>
      </c>
      <c r="H5" s="87">
        <v>78</v>
      </c>
      <c r="I5" s="87">
        <v>208</v>
      </c>
      <c r="J5" s="87">
        <v>139</v>
      </c>
      <c r="K5" s="88"/>
      <c r="L5" s="87">
        <v>353</v>
      </c>
      <c r="M5" s="87">
        <v>301</v>
      </c>
      <c r="N5" s="87">
        <v>559</v>
      </c>
      <c r="O5" s="86"/>
      <c r="P5" s="87">
        <v>1213</v>
      </c>
      <c r="Q5" s="88"/>
      <c r="R5" s="87">
        <v>1135</v>
      </c>
      <c r="S5" s="85"/>
      <c r="AL5" s="85"/>
    </row>
    <row r="6" spans="1:38" x14ac:dyDescent="0.3">
      <c r="A6" s="74" t="s">
        <v>682</v>
      </c>
      <c r="B6" s="75">
        <v>7</v>
      </c>
      <c r="C6" s="75">
        <v>26</v>
      </c>
      <c r="D6" s="75">
        <v>27</v>
      </c>
      <c r="E6" s="75">
        <v>14</v>
      </c>
      <c r="F6" s="75">
        <v>21</v>
      </c>
      <c r="G6" s="75">
        <v>24</v>
      </c>
      <c r="H6" s="75">
        <v>15</v>
      </c>
      <c r="I6" s="75">
        <v>24</v>
      </c>
      <c r="J6" s="75">
        <v>16</v>
      </c>
      <c r="K6" s="88"/>
      <c r="L6" s="90">
        <v>60</v>
      </c>
      <c r="M6" s="90">
        <v>35</v>
      </c>
      <c r="N6" s="90">
        <v>79</v>
      </c>
      <c r="O6" s="88"/>
      <c r="P6" s="90">
        <v>174</v>
      </c>
      <c r="Q6" s="88"/>
      <c r="R6" s="90">
        <v>159</v>
      </c>
      <c r="S6" s="85"/>
      <c r="AL6" s="85"/>
    </row>
    <row r="7" spans="1:38" x14ac:dyDescent="0.3">
      <c r="A7" s="74" t="s">
        <v>683</v>
      </c>
      <c r="B7" s="75">
        <v>0</v>
      </c>
      <c r="C7" s="75">
        <v>3</v>
      </c>
      <c r="D7" s="75">
        <v>6</v>
      </c>
      <c r="E7" s="75">
        <v>8</v>
      </c>
      <c r="F7" s="75">
        <v>7</v>
      </c>
      <c r="G7" s="75">
        <v>2</v>
      </c>
      <c r="H7" s="75">
        <v>5</v>
      </c>
      <c r="I7" s="75">
        <v>13</v>
      </c>
      <c r="J7" s="75">
        <v>7</v>
      </c>
      <c r="K7" s="88"/>
      <c r="L7" s="90">
        <v>9</v>
      </c>
      <c r="M7" s="90">
        <v>15</v>
      </c>
      <c r="N7" s="90">
        <v>27</v>
      </c>
      <c r="O7" s="88"/>
      <c r="P7" s="90">
        <v>51</v>
      </c>
      <c r="Q7" s="88"/>
      <c r="R7" s="90">
        <v>46</v>
      </c>
      <c r="S7" s="85"/>
      <c r="AL7" s="85"/>
    </row>
    <row r="8" spans="1:38" x14ac:dyDescent="0.3">
      <c r="A8" s="74" t="s">
        <v>684</v>
      </c>
      <c r="B8" s="75">
        <v>7</v>
      </c>
      <c r="C8" s="75">
        <v>22</v>
      </c>
      <c r="D8" s="75">
        <v>13</v>
      </c>
      <c r="E8" s="75">
        <v>18</v>
      </c>
      <c r="F8" s="75">
        <v>17</v>
      </c>
      <c r="G8" s="75">
        <v>13</v>
      </c>
      <c r="H8" s="75">
        <v>9</v>
      </c>
      <c r="I8" s="75">
        <v>42</v>
      </c>
      <c r="J8" s="75">
        <v>16</v>
      </c>
      <c r="K8" s="88"/>
      <c r="L8" s="90">
        <v>42</v>
      </c>
      <c r="M8" s="90">
        <v>35</v>
      </c>
      <c r="N8" s="90">
        <v>80</v>
      </c>
      <c r="O8" s="88"/>
      <c r="P8" s="90">
        <v>157</v>
      </c>
      <c r="Q8" s="88"/>
      <c r="R8" s="90">
        <v>148</v>
      </c>
      <c r="S8" s="85"/>
      <c r="AL8" s="85"/>
    </row>
    <row r="9" spans="1:38" x14ac:dyDescent="0.3">
      <c r="A9" s="74" t="s">
        <v>685</v>
      </c>
      <c r="B9" s="75">
        <v>0</v>
      </c>
      <c r="C9" s="75">
        <v>3</v>
      </c>
      <c r="D9" s="75">
        <v>0</v>
      </c>
      <c r="E9" s="75">
        <v>2</v>
      </c>
      <c r="F9" s="75">
        <v>3</v>
      </c>
      <c r="G9" s="75">
        <v>1</v>
      </c>
      <c r="H9" s="75">
        <v>0</v>
      </c>
      <c r="I9" s="75">
        <v>2</v>
      </c>
      <c r="J9" s="75">
        <v>1</v>
      </c>
      <c r="K9" s="88"/>
      <c r="L9" s="90">
        <v>3</v>
      </c>
      <c r="M9" s="90">
        <v>5</v>
      </c>
      <c r="N9" s="90">
        <v>4</v>
      </c>
      <c r="O9" s="88"/>
      <c r="P9" s="90">
        <v>12</v>
      </c>
      <c r="Q9" s="88"/>
      <c r="R9" s="90">
        <v>12</v>
      </c>
      <c r="S9" s="85"/>
      <c r="AL9" s="85"/>
    </row>
    <row r="10" spans="1:38" x14ac:dyDescent="0.3">
      <c r="A10" s="74" t="s">
        <v>686</v>
      </c>
      <c r="B10" s="75">
        <v>7</v>
      </c>
      <c r="C10" s="75">
        <v>36</v>
      </c>
      <c r="D10" s="75">
        <v>43</v>
      </c>
      <c r="E10" s="75">
        <v>37</v>
      </c>
      <c r="F10" s="75">
        <v>52</v>
      </c>
      <c r="G10" s="75">
        <v>35</v>
      </c>
      <c r="H10" s="75">
        <v>6</v>
      </c>
      <c r="I10" s="75">
        <v>53</v>
      </c>
      <c r="J10" s="75">
        <v>40</v>
      </c>
      <c r="K10" s="88"/>
      <c r="L10" s="90">
        <v>86</v>
      </c>
      <c r="M10" s="90">
        <v>89</v>
      </c>
      <c r="N10" s="90">
        <v>134</v>
      </c>
      <c r="O10" s="88"/>
      <c r="P10" s="90">
        <v>309</v>
      </c>
      <c r="Q10" s="88"/>
      <c r="R10" s="90">
        <v>303</v>
      </c>
      <c r="S10" s="85"/>
      <c r="AL10" s="85"/>
    </row>
    <row r="11" spans="1:38" x14ac:dyDescent="0.3">
      <c r="A11" s="74" t="s">
        <v>687</v>
      </c>
      <c r="B11" s="75">
        <v>0</v>
      </c>
      <c r="C11" s="75">
        <v>2</v>
      </c>
      <c r="D11" s="75">
        <v>1</v>
      </c>
      <c r="E11" s="75">
        <v>1</v>
      </c>
      <c r="F11" s="75">
        <v>1</v>
      </c>
      <c r="G11" s="75">
        <v>0</v>
      </c>
      <c r="H11" s="75">
        <v>0</v>
      </c>
      <c r="I11" s="75">
        <v>3</v>
      </c>
      <c r="J11" s="75">
        <v>3</v>
      </c>
      <c r="K11" s="88"/>
      <c r="L11" s="90">
        <v>3</v>
      </c>
      <c r="M11" s="90">
        <v>2</v>
      </c>
      <c r="N11" s="90">
        <v>6</v>
      </c>
      <c r="O11" s="88"/>
      <c r="P11" s="90">
        <v>11</v>
      </c>
      <c r="Q11" s="88"/>
      <c r="R11" s="90">
        <v>11</v>
      </c>
      <c r="S11" s="85"/>
      <c r="AL11" s="85"/>
    </row>
    <row r="12" spans="1:38" x14ac:dyDescent="0.3">
      <c r="A12" s="74" t="s">
        <v>688</v>
      </c>
      <c r="B12" s="75">
        <v>0</v>
      </c>
      <c r="C12" s="75">
        <v>0</v>
      </c>
      <c r="D12" s="75">
        <v>2</v>
      </c>
      <c r="E12" s="75">
        <v>2</v>
      </c>
      <c r="F12" s="75">
        <v>0</v>
      </c>
      <c r="G12" s="75">
        <v>0</v>
      </c>
      <c r="H12" s="75">
        <v>0</v>
      </c>
      <c r="I12" s="75">
        <v>1</v>
      </c>
      <c r="J12" s="75">
        <v>0</v>
      </c>
      <c r="K12" s="88"/>
      <c r="L12" s="90">
        <v>2</v>
      </c>
      <c r="M12" s="90">
        <v>2</v>
      </c>
      <c r="N12" s="90">
        <v>1</v>
      </c>
      <c r="O12" s="88"/>
      <c r="P12" s="90">
        <v>5</v>
      </c>
      <c r="Q12" s="88"/>
      <c r="R12" s="90">
        <v>5</v>
      </c>
      <c r="S12" s="85"/>
      <c r="AL12" s="85"/>
    </row>
    <row r="13" spans="1:38" x14ac:dyDescent="0.3">
      <c r="A13" s="74" t="s">
        <v>689</v>
      </c>
      <c r="B13" s="75">
        <v>0</v>
      </c>
      <c r="C13" s="75">
        <v>0</v>
      </c>
      <c r="D13" s="75">
        <v>0</v>
      </c>
      <c r="E13" s="75">
        <v>1</v>
      </c>
      <c r="F13" s="75">
        <v>1</v>
      </c>
      <c r="G13" s="75">
        <v>0</v>
      </c>
      <c r="H13" s="75">
        <v>3</v>
      </c>
      <c r="I13" s="75">
        <v>0</v>
      </c>
      <c r="J13" s="75">
        <v>0</v>
      </c>
      <c r="K13" s="88"/>
      <c r="L13" s="90">
        <v>0</v>
      </c>
      <c r="M13" s="90">
        <v>2</v>
      </c>
      <c r="N13" s="90">
        <v>3</v>
      </c>
      <c r="O13" s="88"/>
      <c r="P13" s="90">
        <v>5</v>
      </c>
      <c r="Q13" s="88"/>
      <c r="R13" s="90">
        <v>2</v>
      </c>
      <c r="S13" s="85"/>
      <c r="AL13" s="85"/>
    </row>
    <row r="14" spans="1:38" x14ac:dyDescent="0.3">
      <c r="A14" s="74" t="s">
        <v>690</v>
      </c>
      <c r="B14" s="75">
        <v>17</v>
      </c>
      <c r="C14" s="75">
        <v>64</v>
      </c>
      <c r="D14" s="75">
        <v>62</v>
      </c>
      <c r="E14" s="75">
        <v>67</v>
      </c>
      <c r="F14" s="75">
        <v>46</v>
      </c>
      <c r="G14" s="75">
        <v>56</v>
      </c>
      <c r="H14" s="75">
        <v>38</v>
      </c>
      <c r="I14" s="75">
        <v>62</v>
      </c>
      <c r="J14" s="75">
        <v>52</v>
      </c>
      <c r="K14" s="88"/>
      <c r="L14" s="90">
        <v>143</v>
      </c>
      <c r="M14" s="90">
        <v>113</v>
      </c>
      <c r="N14" s="90">
        <v>208</v>
      </c>
      <c r="O14" s="88"/>
      <c r="P14" s="90">
        <v>464</v>
      </c>
      <c r="Q14" s="88"/>
      <c r="R14" s="90">
        <v>426</v>
      </c>
      <c r="S14" s="85"/>
      <c r="AL14" s="85"/>
    </row>
    <row r="15" spans="1:38" x14ac:dyDescent="0.3">
      <c r="A15" s="74" t="s">
        <v>691</v>
      </c>
      <c r="B15" s="75">
        <v>0</v>
      </c>
      <c r="C15" s="75">
        <v>2</v>
      </c>
      <c r="D15" s="75">
        <v>2</v>
      </c>
      <c r="E15" s="75">
        <v>1</v>
      </c>
      <c r="F15" s="75">
        <v>1</v>
      </c>
      <c r="G15" s="75">
        <v>3</v>
      </c>
      <c r="H15" s="75">
        <v>2</v>
      </c>
      <c r="I15" s="75">
        <v>3</v>
      </c>
      <c r="J15" s="75">
        <v>4</v>
      </c>
      <c r="K15" s="88"/>
      <c r="L15" s="90">
        <v>4</v>
      </c>
      <c r="M15" s="90">
        <v>2</v>
      </c>
      <c r="N15" s="90">
        <v>12</v>
      </c>
      <c r="O15" s="88"/>
      <c r="P15" s="90">
        <v>18</v>
      </c>
      <c r="Q15" s="88"/>
      <c r="R15" s="90">
        <v>16</v>
      </c>
      <c r="S15" s="85"/>
      <c r="AL15" s="85"/>
    </row>
    <row r="16" spans="1:38" x14ac:dyDescent="0.3">
      <c r="A16" s="74" t="s">
        <v>692</v>
      </c>
      <c r="B16" s="75">
        <v>0</v>
      </c>
      <c r="C16" s="75">
        <v>0</v>
      </c>
      <c r="D16" s="75">
        <v>1</v>
      </c>
      <c r="E16" s="75">
        <v>1</v>
      </c>
      <c r="F16" s="75">
        <v>0</v>
      </c>
      <c r="G16" s="75">
        <v>0</v>
      </c>
      <c r="H16" s="75">
        <v>0</v>
      </c>
      <c r="I16" s="75">
        <v>5</v>
      </c>
      <c r="J16" s="75">
        <v>0</v>
      </c>
      <c r="K16" s="88"/>
      <c r="L16" s="90">
        <v>1</v>
      </c>
      <c r="M16" s="90">
        <v>1</v>
      </c>
      <c r="N16" s="90">
        <v>5</v>
      </c>
      <c r="O16" s="88"/>
      <c r="P16" s="90">
        <v>7</v>
      </c>
      <c r="Q16" s="88"/>
      <c r="R16" s="90">
        <v>7</v>
      </c>
      <c r="S16" s="85"/>
      <c r="AL16" s="85"/>
    </row>
    <row r="17" spans="1:38" x14ac:dyDescent="0.3">
      <c r="A17" s="74" t="s">
        <v>693</v>
      </c>
      <c r="B17" s="75">
        <v>0</v>
      </c>
      <c r="C17" s="75">
        <v>0</v>
      </c>
      <c r="D17" s="75">
        <v>0</v>
      </c>
      <c r="E17" s="75">
        <v>0</v>
      </c>
      <c r="F17" s="75">
        <v>0</v>
      </c>
      <c r="G17" s="75">
        <v>0</v>
      </c>
      <c r="H17" s="75">
        <v>0</v>
      </c>
      <c r="I17" s="75">
        <v>0</v>
      </c>
      <c r="J17" s="75">
        <v>0</v>
      </c>
      <c r="K17" s="88"/>
      <c r="L17" s="90">
        <v>0</v>
      </c>
      <c r="M17" s="90">
        <v>0</v>
      </c>
      <c r="N17" s="90">
        <v>0</v>
      </c>
      <c r="O17" s="88"/>
      <c r="P17" s="90">
        <v>0</v>
      </c>
      <c r="Q17" s="88"/>
      <c r="R17" s="90">
        <v>0</v>
      </c>
      <c r="S17" s="85"/>
      <c r="AL17" s="85"/>
    </row>
    <row r="18" spans="1:38" x14ac:dyDescent="0.3">
      <c r="A18" s="76" t="s">
        <v>694</v>
      </c>
      <c r="B18" s="87">
        <v>904</v>
      </c>
      <c r="C18" s="87">
        <v>2530</v>
      </c>
      <c r="D18" s="87">
        <v>1524</v>
      </c>
      <c r="E18" s="87">
        <v>1509</v>
      </c>
      <c r="F18" s="87">
        <v>1657</v>
      </c>
      <c r="G18" s="87">
        <v>1459</v>
      </c>
      <c r="H18" s="87">
        <v>1529</v>
      </c>
      <c r="I18" s="87">
        <v>2450</v>
      </c>
      <c r="J18" s="87">
        <v>1817</v>
      </c>
      <c r="K18" s="88"/>
      <c r="L18" s="87">
        <v>4958</v>
      </c>
      <c r="M18" s="87">
        <v>3166</v>
      </c>
      <c r="N18" s="87">
        <v>7255</v>
      </c>
      <c r="O18" s="86"/>
      <c r="P18" s="87">
        <v>15379</v>
      </c>
      <c r="Q18" s="88"/>
      <c r="R18" s="87">
        <v>13850</v>
      </c>
      <c r="S18" s="85"/>
      <c r="AL18" s="85"/>
    </row>
    <row r="19" spans="1:38" x14ac:dyDescent="0.3">
      <c r="A19" s="74" t="s">
        <v>695</v>
      </c>
      <c r="B19" s="75">
        <v>384</v>
      </c>
      <c r="C19" s="75">
        <v>1256</v>
      </c>
      <c r="D19" s="75">
        <v>726</v>
      </c>
      <c r="E19" s="75">
        <v>757</v>
      </c>
      <c r="F19" s="75">
        <v>943</v>
      </c>
      <c r="G19" s="75">
        <v>631</v>
      </c>
      <c r="H19" s="75">
        <v>587</v>
      </c>
      <c r="I19" s="75">
        <v>1376</v>
      </c>
      <c r="J19" s="75">
        <v>1022</v>
      </c>
      <c r="K19" s="88"/>
      <c r="L19" s="90">
        <v>2366</v>
      </c>
      <c r="M19" s="90">
        <v>1700</v>
      </c>
      <c r="N19" s="90">
        <v>3616</v>
      </c>
      <c r="O19" s="88"/>
      <c r="P19" s="90">
        <v>7682</v>
      </c>
      <c r="Q19" s="88"/>
      <c r="R19" s="90">
        <v>7095</v>
      </c>
      <c r="S19" s="85"/>
      <c r="AL19" s="85"/>
    </row>
    <row r="20" spans="1:38" x14ac:dyDescent="0.3">
      <c r="A20" s="74" t="s">
        <v>696</v>
      </c>
      <c r="B20" s="75">
        <v>3</v>
      </c>
      <c r="C20" s="75">
        <v>13</v>
      </c>
      <c r="D20" s="75">
        <v>9</v>
      </c>
      <c r="E20" s="75">
        <v>6</v>
      </c>
      <c r="F20" s="75">
        <v>10</v>
      </c>
      <c r="G20" s="75">
        <v>6</v>
      </c>
      <c r="H20" s="75">
        <v>5</v>
      </c>
      <c r="I20" s="75">
        <v>16</v>
      </c>
      <c r="J20" s="75">
        <v>15</v>
      </c>
      <c r="K20" s="88"/>
      <c r="L20" s="90">
        <v>25</v>
      </c>
      <c r="M20" s="90">
        <v>16</v>
      </c>
      <c r="N20" s="90">
        <v>42</v>
      </c>
      <c r="O20" s="88"/>
      <c r="P20" s="90">
        <v>83</v>
      </c>
      <c r="Q20" s="88"/>
      <c r="R20" s="90">
        <v>78</v>
      </c>
      <c r="S20" s="85"/>
      <c r="AL20" s="85"/>
    </row>
    <row r="21" spans="1:38" x14ac:dyDescent="0.3">
      <c r="A21" s="74" t="s">
        <v>697</v>
      </c>
      <c r="B21" s="75">
        <v>1</v>
      </c>
      <c r="C21" s="75">
        <v>4</v>
      </c>
      <c r="D21" s="75">
        <v>3</v>
      </c>
      <c r="E21" s="75">
        <v>6</v>
      </c>
      <c r="F21" s="75">
        <v>1</v>
      </c>
      <c r="G21" s="75">
        <v>4</v>
      </c>
      <c r="H21" s="75">
        <v>2</v>
      </c>
      <c r="I21" s="75">
        <v>2</v>
      </c>
      <c r="J21" s="75">
        <v>2</v>
      </c>
      <c r="K21" s="88"/>
      <c r="L21" s="90">
        <v>8</v>
      </c>
      <c r="M21" s="90">
        <v>7</v>
      </c>
      <c r="N21" s="90">
        <v>10</v>
      </c>
      <c r="O21" s="88"/>
      <c r="P21" s="90">
        <v>25</v>
      </c>
      <c r="Q21" s="88"/>
      <c r="R21" s="90">
        <v>23</v>
      </c>
      <c r="S21" s="85"/>
      <c r="AL21" s="85"/>
    </row>
    <row r="22" spans="1:38" x14ac:dyDescent="0.3">
      <c r="A22" s="74" t="s">
        <v>698</v>
      </c>
      <c r="B22" s="75">
        <v>9</v>
      </c>
      <c r="C22" s="75">
        <v>38</v>
      </c>
      <c r="D22" s="75">
        <v>23</v>
      </c>
      <c r="E22" s="75">
        <v>20</v>
      </c>
      <c r="F22" s="75">
        <v>27</v>
      </c>
      <c r="G22" s="75">
        <v>26</v>
      </c>
      <c r="H22" s="75">
        <v>15</v>
      </c>
      <c r="I22" s="75">
        <v>38</v>
      </c>
      <c r="J22" s="75">
        <v>30</v>
      </c>
      <c r="K22" s="88"/>
      <c r="L22" s="90">
        <v>70</v>
      </c>
      <c r="M22" s="90">
        <v>47</v>
      </c>
      <c r="N22" s="90">
        <v>109</v>
      </c>
      <c r="O22" s="88"/>
      <c r="P22" s="90">
        <v>226</v>
      </c>
      <c r="Q22" s="88"/>
      <c r="R22" s="90">
        <v>211</v>
      </c>
      <c r="S22" s="85"/>
      <c r="AL22" s="85"/>
    </row>
    <row r="23" spans="1:38" x14ac:dyDescent="0.3">
      <c r="A23" s="74" t="s">
        <v>699</v>
      </c>
      <c r="B23" s="75">
        <v>33</v>
      </c>
      <c r="C23" s="75">
        <v>86</v>
      </c>
      <c r="D23" s="75">
        <v>55</v>
      </c>
      <c r="E23" s="75">
        <v>55</v>
      </c>
      <c r="F23" s="75">
        <v>49</v>
      </c>
      <c r="G23" s="75">
        <v>70</v>
      </c>
      <c r="H23" s="75">
        <v>84</v>
      </c>
      <c r="I23" s="75">
        <v>102</v>
      </c>
      <c r="J23" s="75">
        <v>63</v>
      </c>
      <c r="K23" s="88"/>
      <c r="L23" s="90">
        <v>174</v>
      </c>
      <c r="M23" s="90">
        <v>104</v>
      </c>
      <c r="N23" s="90">
        <v>319</v>
      </c>
      <c r="O23" s="88"/>
      <c r="P23" s="90">
        <v>597</v>
      </c>
      <c r="Q23" s="88"/>
      <c r="R23" s="90">
        <v>513</v>
      </c>
      <c r="S23" s="85"/>
      <c r="AL23" s="85"/>
    </row>
    <row r="24" spans="1:38" x14ac:dyDescent="0.3">
      <c r="A24" s="74" t="s">
        <v>700</v>
      </c>
      <c r="B24" s="75">
        <v>1</v>
      </c>
      <c r="C24" s="75">
        <v>3</v>
      </c>
      <c r="D24" s="75">
        <v>3</v>
      </c>
      <c r="E24" s="75">
        <v>2</v>
      </c>
      <c r="F24" s="75">
        <v>0</v>
      </c>
      <c r="G24" s="75">
        <v>0</v>
      </c>
      <c r="H24" s="75">
        <v>2</v>
      </c>
      <c r="I24" s="75">
        <v>6</v>
      </c>
      <c r="J24" s="75">
        <v>0</v>
      </c>
      <c r="K24" s="88"/>
      <c r="L24" s="90">
        <v>7</v>
      </c>
      <c r="M24" s="90">
        <v>2</v>
      </c>
      <c r="N24" s="90">
        <v>8</v>
      </c>
      <c r="O24" s="88"/>
      <c r="P24" s="90">
        <v>17</v>
      </c>
      <c r="Q24" s="88"/>
      <c r="R24" s="90">
        <v>15</v>
      </c>
      <c r="S24" s="85"/>
      <c r="AL24" s="85"/>
    </row>
    <row r="25" spans="1:38" x14ac:dyDescent="0.3">
      <c r="A25" s="74" t="s">
        <v>701</v>
      </c>
      <c r="B25" s="75">
        <v>5</v>
      </c>
      <c r="C25" s="75">
        <v>24</v>
      </c>
      <c r="D25" s="75">
        <v>18</v>
      </c>
      <c r="E25" s="75">
        <v>20</v>
      </c>
      <c r="F25" s="75">
        <v>16</v>
      </c>
      <c r="G25" s="75">
        <v>22</v>
      </c>
      <c r="H25" s="75">
        <v>24</v>
      </c>
      <c r="I25" s="75">
        <v>24</v>
      </c>
      <c r="J25" s="75">
        <v>13</v>
      </c>
      <c r="K25" s="88"/>
      <c r="L25" s="90">
        <v>47</v>
      </c>
      <c r="M25" s="90">
        <v>36</v>
      </c>
      <c r="N25" s="90">
        <v>83</v>
      </c>
      <c r="O25" s="88"/>
      <c r="P25" s="90">
        <v>166</v>
      </c>
      <c r="Q25" s="88"/>
      <c r="R25" s="90">
        <v>142</v>
      </c>
      <c r="S25" s="85"/>
      <c r="AL25" s="85"/>
    </row>
    <row r="26" spans="1:38" x14ac:dyDescent="0.3">
      <c r="A26" s="74" t="s">
        <v>702</v>
      </c>
      <c r="B26" s="75">
        <v>1</v>
      </c>
      <c r="C26" s="75">
        <v>1</v>
      </c>
      <c r="D26" s="75">
        <v>3</v>
      </c>
      <c r="E26" s="75">
        <v>1</v>
      </c>
      <c r="F26" s="75">
        <v>2</v>
      </c>
      <c r="G26" s="75">
        <v>2</v>
      </c>
      <c r="H26" s="75">
        <v>0</v>
      </c>
      <c r="I26" s="75">
        <v>0</v>
      </c>
      <c r="J26" s="75">
        <v>0</v>
      </c>
      <c r="K26" s="88"/>
      <c r="L26" s="90">
        <v>5</v>
      </c>
      <c r="M26" s="90">
        <v>3</v>
      </c>
      <c r="N26" s="90">
        <v>2</v>
      </c>
      <c r="O26" s="88"/>
      <c r="P26" s="90">
        <v>10</v>
      </c>
      <c r="Q26" s="88"/>
      <c r="R26" s="90">
        <v>10</v>
      </c>
      <c r="S26" s="85"/>
      <c r="AL26" s="85"/>
    </row>
    <row r="27" spans="1:38" x14ac:dyDescent="0.3">
      <c r="A27" s="74" t="s">
        <v>703</v>
      </c>
      <c r="B27" s="75">
        <v>0</v>
      </c>
      <c r="C27" s="75">
        <v>0</v>
      </c>
      <c r="D27" s="75">
        <v>1</v>
      </c>
      <c r="E27" s="75">
        <v>0</v>
      </c>
      <c r="F27" s="75">
        <v>1</v>
      </c>
      <c r="G27" s="75">
        <v>0</v>
      </c>
      <c r="H27" s="75">
        <v>0</v>
      </c>
      <c r="I27" s="75">
        <v>0</v>
      </c>
      <c r="J27" s="75">
        <v>2</v>
      </c>
      <c r="K27" s="88"/>
      <c r="L27" s="90">
        <v>1</v>
      </c>
      <c r="M27" s="90">
        <v>1</v>
      </c>
      <c r="N27" s="90">
        <v>2</v>
      </c>
      <c r="O27" s="88"/>
      <c r="P27" s="90">
        <v>4</v>
      </c>
      <c r="Q27" s="88"/>
      <c r="R27" s="90">
        <v>4</v>
      </c>
      <c r="S27" s="85"/>
      <c r="AL27" s="85"/>
    </row>
    <row r="28" spans="1:38" x14ac:dyDescent="0.3">
      <c r="A28" s="74" t="s">
        <v>704</v>
      </c>
      <c r="B28" s="75">
        <v>1</v>
      </c>
      <c r="C28" s="75">
        <v>7</v>
      </c>
      <c r="D28" s="75">
        <v>3</v>
      </c>
      <c r="E28" s="75">
        <v>4</v>
      </c>
      <c r="F28" s="75">
        <v>7</v>
      </c>
      <c r="G28" s="75">
        <v>3</v>
      </c>
      <c r="H28" s="75">
        <v>4</v>
      </c>
      <c r="I28" s="75">
        <v>5</v>
      </c>
      <c r="J28" s="75">
        <v>7</v>
      </c>
      <c r="K28" s="88"/>
      <c r="L28" s="90">
        <v>11</v>
      </c>
      <c r="M28" s="90">
        <v>11</v>
      </c>
      <c r="N28" s="90">
        <v>19</v>
      </c>
      <c r="O28" s="88"/>
      <c r="P28" s="90">
        <v>41</v>
      </c>
      <c r="Q28" s="88"/>
      <c r="R28" s="90">
        <v>37</v>
      </c>
      <c r="S28" s="85"/>
      <c r="AL28" s="85"/>
    </row>
    <row r="29" spans="1:38" x14ac:dyDescent="0.3">
      <c r="A29" s="74" t="s">
        <v>705</v>
      </c>
      <c r="B29" s="75">
        <v>333</v>
      </c>
      <c r="C29" s="75">
        <v>806</v>
      </c>
      <c r="D29" s="75">
        <v>539</v>
      </c>
      <c r="E29" s="75">
        <v>376</v>
      </c>
      <c r="F29" s="75">
        <v>354</v>
      </c>
      <c r="G29" s="75">
        <v>366</v>
      </c>
      <c r="H29" s="75">
        <v>466</v>
      </c>
      <c r="I29" s="75">
        <v>505</v>
      </c>
      <c r="J29" s="75">
        <v>367</v>
      </c>
      <c r="K29" s="88"/>
      <c r="L29" s="90">
        <v>1678</v>
      </c>
      <c r="M29" s="90">
        <v>730</v>
      </c>
      <c r="N29" s="90">
        <v>1704</v>
      </c>
      <c r="O29" s="88"/>
      <c r="P29" s="90">
        <v>4112</v>
      </c>
      <c r="Q29" s="88"/>
      <c r="R29" s="90">
        <v>3646</v>
      </c>
      <c r="S29" s="85"/>
      <c r="AL29" s="85"/>
    </row>
    <row r="30" spans="1:38" x14ac:dyDescent="0.3">
      <c r="A30" s="74" t="s">
        <v>706</v>
      </c>
      <c r="B30" s="75">
        <v>0</v>
      </c>
      <c r="C30" s="75">
        <v>1</v>
      </c>
      <c r="D30" s="75">
        <v>0</v>
      </c>
      <c r="E30" s="75">
        <v>0</v>
      </c>
      <c r="F30" s="75">
        <v>0</v>
      </c>
      <c r="G30" s="75">
        <v>1</v>
      </c>
      <c r="H30" s="75">
        <v>1</v>
      </c>
      <c r="I30" s="75">
        <v>0</v>
      </c>
      <c r="J30" s="75">
        <v>3</v>
      </c>
      <c r="K30" s="88"/>
      <c r="L30" s="90">
        <v>1</v>
      </c>
      <c r="M30" s="90">
        <v>0</v>
      </c>
      <c r="N30" s="90">
        <v>5</v>
      </c>
      <c r="O30" s="88"/>
      <c r="P30" s="90">
        <v>6</v>
      </c>
      <c r="Q30" s="88"/>
      <c r="R30" s="90">
        <v>5</v>
      </c>
      <c r="S30" s="85"/>
      <c r="AL30" s="85"/>
    </row>
    <row r="31" spans="1:38" x14ac:dyDescent="0.3">
      <c r="A31" s="74" t="s">
        <v>707</v>
      </c>
      <c r="B31" s="75">
        <v>133</v>
      </c>
      <c r="C31" s="75">
        <v>291</v>
      </c>
      <c r="D31" s="75">
        <v>141</v>
      </c>
      <c r="E31" s="75">
        <v>262</v>
      </c>
      <c r="F31" s="75">
        <v>247</v>
      </c>
      <c r="G31" s="75">
        <v>328</v>
      </c>
      <c r="H31" s="75">
        <v>339</v>
      </c>
      <c r="I31" s="75">
        <v>376</v>
      </c>
      <c r="J31" s="75">
        <v>293</v>
      </c>
      <c r="K31" s="88"/>
      <c r="L31" s="90">
        <v>565</v>
      </c>
      <c r="M31" s="90">
        <v>509</v>
      </c>
      <c r="N31" s="90">
        <v>1336</v>
      </c>
      <c r="O31" s="88"/>
      <c r="P31" s="90">
        <v>2410</v>
      </c>
      <c r="Q31" s="88"/>
      <c r="R31" s="90">
        <v>2071</v>
      </c>
      <c r="S31" s="85"/>
      <c r="AL31" s="85"/>
    </row>
    <row r="32" spans="1:38" x14ac:dyDescent="0.3">
      <c r="A32" s="76" t="s">
        <v>708</v>
      </c>
      <c r="B32" s="87">
        <v>17</v>
      </c>
      <c r="C32" s="87">
        <v>26</v>
      </c>
      <c r="D32" s="87">
        <v>16</v>
      </c>
      <c r="E32" s="87">
        <v>9</v>
      </c>
      <c r="F32" s="87">
        <v>19</v>
      </c>
      <c r="G32" s="87">
        <v>21</v>
      </c>
      <c r="H32" s="87">
        <v>11</v>
      </c>
      <c r="I32" s="87">
        <v>26</v>
      </c>
      <c r="J32" s="87">
        <v>25</v>
      </c>
      <c r="K32" s="88"/>
      <c r="L32" s="87">
        <v>59</v>
      </c>
      <c r="M32" s="87">
        <v>28</v>
      </c>
      <c r="N32" s="87">
        <v>83</v>
      </c>
      <c r="O32" s="88"/>
      <c r="P32" s="90">
        <v>170</v>
      </c>
      <c r="Q32" s="88"/>
      <c r="R32" s="87">
        <v>159</v>
      </c>
      <c r="S32" s="85"/>
      <c r="AL32" s="85"/>
    </row>
    <row r="33" spans="1:56" x14ac:dyDescent="0.3">
      <c r="A33" s="74" t="s">
        <v>311</v>
      </c>
      <c r="B33" s="75">
        <v>3</v>
      </c>
      <c r="C33" s="75">
        <v>8</v>
      </c>
      <c r="D33" s="75">
        <v>10</v>
      </c>
      <c r="E33" s="75">
        <v>2</v>
      </c>
      <c r="F33" s="75">
        <v>11</v>
      </c>
      <c r="G33" s="75">
        <v>11</v>
      </c>
      <c r="H33" s="75">
        <v>4</v>
      </c>
      <c r="I33" s="75">
        <v>13</v>
      </c>
      <c r="J33" s="75">
        <v>13</v>
      </c>
      <c r="K33" s="88"/>
      <c r="L33" s="90">
        <v>21</v>
      </c>
      <c r="M33" s="90">
        <v>13</v>
      </c>
      <c r="N33" s="90">
        <v>41</v>
      </c>
      <c r="O33" s="88"/>
      <c r="P33" s="90">
        <v>75</v>
      </c>
      <c r="Q33" s="88"/>
      <c r="R33" s="90">
        <v>71</v>
      </c>
      <c r="S33" s="85"/>
      <c r="AL33" s="85"/>
    </row>
    <row r="34" spans="1:56" ht="13.5" thickBot="1" x14ac:dyDescent="0.35">
      <c r="A34" s="77" t="s">
        <v>312</v>
      </c>
      <c r="B34" s="78">
        <v>14</v>
      </c>
      <c r="C34" s="78">
        <v>18</v>
      </c>
      <c r="D34" s="78">
        <v>6</v>
      </c>
      <c r="E34" s="78">
        <v>7</v>
      </c>
      <c r="F34" s="78">
        <v>8</v>
      </c>
      <c r="G34" s="78">
        <v>10</v>
      </c>
      <c r="H34" s="78">
        <v>7</v>
      </c>
      <c r="I34" s="78">
        <v>13</v>
      </c>
      <c r="J34" s="78">
        <v>12</v>
      </c>
      <c r="K34" s="91"/>
      <c r="L34" s="92">
        <v>38</v>
      </c>
      <c r="M34" s="92">
        <v>15</v>
      </c>
      <c r="N34" s="92">
        <v>42</v>
      </c>
      <c r="O34" s="91"/>
      <c r="P34" s="92">
        <v>95</v>
      </c>
      <c r="Q34" s="91"/>
      <c r="R34" s="92">
        <v>88</v>
      </c>
      <c r="S34" s="85"/>
      <c r="AL34" s="85"/>
    </row>
    <row r="35" spans="1:56" ht="14" thickTop="1" thickBot="1" x14ac:dyDescent="0.35">
      <c r="A35" s="79" t="s">
        <v>662</v>
      </c>
      <c r="B35" s="93">
        <v>959</v>
      </c>
      <c r="C35" s="93">
        <v>2714</v>
      </c>
      <c r="D35" s="93">
        <v>1697</v>
      </c>
      <c r="E35" s="93">
        <v>1670</v>
      </c>
      <c r="F35" s="93">
        <v>1825</v>
      </c>
      <c r="G35" s="93">
        <v>1614</v>
      </c>
      <c r="H35" s="93">
        <v>1618</v>
      </c>
      <c r="I35" s="93">
        <v>2684</v>
      </c>
      <c r="J35" s="93">
        <v>1981</v>
      </c>
      <c r="K35" s="94"/>
      <c r="L35" s="93">
        <v>5370</v>
      </c>
      <c r="M35" s="93">
        <v>3495</v>
      </c>
      <c r="N35" s="93">
        <v>7897</v>
      </c>
      <c r="O35" s="94"/>
      <c r="P35" s="93">
        <v>16762</v>
      </c>
      <c r="Q35" s="94"/>
      <c r="R35" s="93">
        <v>15144</v>
      </c>
      <c r="S35" s="85"/>
      <c r="AL35" s="85"/>
    </row>
    <row r="36" spans="1:56" ht="13.5" thickTop="1" x14ac:dyDescent="0.3">
      <c r="A36" s="80" t="s">
        <v>709</v>
      </c>
      <c r="B36" s="95">
        <v>2683040</v>
      </c>
      <c r="C36" s="95">
        <v>7516113</v>
      </c>
      <c r="D36" s="95">
        <v>5541262</v>
      </c>
      <c r="E36" s="95">
        <v>4934939</v>
      </c>
      <c r="F36" s="95">
        <v>6021653</v>
      </c>
      <c r="G36" s="95">
        <v>6398497</v>
      </c>
      <c r="H36" s="95">
        <v>8866180</v>
      </c>
      <c r="I36" s="95">
        <v>9379833</v>
      </c>
      <c r="J36" s="95">
        <v>5764881</v>
      </c>
      <c r="K36" s="96"/>
      <c r="L36" s="97">
        <v>15740415</v>
      </c>
      <c r="M36" s="97">
        <v>10956592</v>
      </c>
      <c r="N36" s="97">
        <v>30409391</v>
      </c>
      <c r="O36" s="96"/>
      <c r="P36" s="97">
        <v>57106398</v>
      </c>
      <c r="Q36" s="96"/>
      <c r="R36" s="97">
        <v>48240218</v>
      </c>
      <c r="S36" s="85"/>
      <c r="AL36" s="85"/>
    </row>
    <row r="37" spans="1:56" x14ac:dyDescent="0.3">
      <c r="A37" s="74" t="s">
        <v>710</v>
      </c>
      <c r="B37" s="98">
        <v>35.743037748225895</v>
      </c>
      <c r="C37" s="98">
        <v>36.109089897929955</v>
      </c>
      <c r="D37" s="98">
        <v>30.624792691628731</v>
      </c>
      <c r="E37" s="98">
        <v>33.840337236184688</v>
      </c>
      <c r="F37" s="98">
        <v>30.307292698533111</v>
      </c>
      <c r="G37" s="98">
        <v>25.224673857001104</v>
      </c>
      <c r="H37" s="98">
        <v>18.249121944287168</v>
      </c>
      <c r="I37" s="98">
        <v>28.614581944049537</v>
      </c>
      <c r="J37" s="98">
        <v>34.363241843153396</v>
      </c>
      <c r="K37" s="88"/>
      <c r="L37" s="99">
        <v>34.11600011816715</v>
      </c>
      <c r="M37" s="99">
        <v>31.898604967676082</v>
      </c>
      <c r="N37" s="99">
        <v>25.968951499226012</v>
      </c>
      <c r="O37" s="99"/>
      <c r="P37" s="99">
        <v>29.352227748631599</v>
      </c>
      <c r="Q37" s="88"/>
      <c r="R37" s="99">
        <v>31.392892959148732</v>
      </c>
      <c r="S37" s="85"/>
      <c r="AL37" s="85"/>
    </row>
    <row r="38" spans="1:56" x14ac:dyDescent="0.3">
      <c r="A38" s="86" t="s">
        <v>718</v>
      </c>
      <c r="B38" s="108">
        <v>0.21772827787806448</v>
      </c>
      <c r="C38" s="108">
        <v>0.23019929550707996</v>
      </c>
      <c r="D38" s="108">
        <v>4.3354969643026875E-2</v>
      </c>
      <c r="E38" s="108">
        <v>0.15290524201394984</v>
      </c>
      <c r="F38" s="108">
        <v>3.2538073705360882E-2</v>
      </c>
      <c r="G38" s="109">
        <v>-0.14062148627962046</v>
      </c>
      <c r="H38" s="109">
        <v>-0.37827131553454429</v>
      </c>
      <c r="I38" s="109">
        <v>-2.5130828600103516E-2</v>
      </c>
      <c r="J38" s="108">
        <v>0.17072006041365673</v>
      </c>
      <c r="K38" s="110"/>
      <c r="L38" s="108">
        <v>0.16229679090567961</v>
      </c>
      <c r="M38" s="108">
        <v>8.6752434631241826E-2</v>
      </c>
      <c r="N38" s="109">
        <v>-0.11526471783945991</v>
      </c>
      <c r="O38" s="110"/>
      <c r="P38" s="110"/>
      <c r="Q38" s="110"/>
      <c r="R38" s="108">
        <v>6.952335025447165E-2</v>
      </c>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row>
    <row r="39" spans="1:56" x14ac:dyDescent="0.3">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row>
    <row r="40" spans="1:56" x14ac:dyDescent="0.3">
      <c r="A40" s="89" t="s">
        <v>717</v>
      </c>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row>
    <row r="41" spans="1:56" x14ac:dyDescent="0.3">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row>
    <row r="42" spans="1:56" ht="26" x14ac:dyDescent="0.3">
      <c r="A42" s="88"/>
      <c r="B42" s="81" t="s">
        <v>668</v>
      </c>
      <c r="C42" s="81" t="s">
        <v>669</v>
      </c>
      <c r="D42" s="81" t="s">
        <v>670</v>
      </c>
      <c r="E42" s="81" t="s">
        <v>671</v>
      </c>
      <c r="F42" s="81" t="s">
        <v>672</v>
      </c>
      <c r="G42" s="81" t="s">
        <v>673</v>
      </c>
      <c r="H42" s="81" t="s">
        <v>674</v>
      </c>
      <c r="I42" s="81" t="s">
        <v>675</v>
      </c>
      <c r="J42" s="81" t="s">
        <v>676</v>
      </c>
      <c r="K42" s="88"/>
      <c r="L42" s="81" t="s">
        <v>677</v>
      </c>
      <c r="M42" s="81" t="s">
        <v>678</v>
      </c>
      <c r="N42" s="81" t="s">
        <v>679</v>
      </c>
      <c r="O42" s="88"/>
      <c r="P42" s="81" t="s">
        <v>8</v>
      </c>
      <c r="Q42" s="88"/>
      <c r="R42" s="81" t="s">
        <v>680</v>
      </c>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row>
    <row r="43" spans="1:56" x14ac:dyDescent="0.3">
      <c r="A43" s="88" t="s">
        <v>711</v>
      </c>
      <c r="B43" s="90">
        <v>959</v>
      </c>
      <c r="C43" s="90">
        <v>2714</v>
      </c>
      <c r="D43" s="90">
        <v>1697</v>
      </c>
      <c r="E43" s="90">
        <v>1670</v>
      </c>
      <c r="F43" s="90">
        <v>1825</v>
      </c>
      <c r="G43" s="90">
        <v>1614</v>
      </c>
      <c r="H43" s="90">
        <v>1618</v>
      </c>
      <c r="I43" s="90">
        <v>2684</v>
      </c>
      <c r="J43" s="90">
        <v>1981</v>
      </c>
      <c r="K43" s="88"/>
      <c r="L43" s="90">
        <v>5370</v>
      </c>
      <c r="M43" s="90">
        <v>3495</v>
      </c>
      <c r="N43" s="90">
        <v>7897</v>
      </c>
      <c r="O43" s="88"/>
      <c r="P43" s="90">
        <v>16762</v>
      </c>
      <c r="Q43" s="88"/>
      <c r="R43" s="90">
        <v>15144</v>
      </c>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row>
    <row r="44" spans="1:56" x14ac:dyDescent="0.3">
      <c r="A44" s="88" t="s">
        <v>709</v>
      </c>
      <c r="B44" s="101">
        <v>2683040</v>
      </c>
      <c r="C44" s="101">
        <v>7516113</v>
      </c>
      <c r="D44" s="101">
        <v>5541262</v>
      </c>
      <c r="E44" s="101">
        <v>4934939</v>
      </c>
      <c r="F44" s="101">
        <v>6021653</v>
      </c>
      <c r="G44" s="101">
        <v>6398497</v>
      </c>
      <c r="H44" s="101">
        <v>8866180</v>
      </c>
      <c r="I44" s="101">
        <v>9379833</v>
      </c>
      <c r="J44" s="101">
        <v>5764881</v>
      </c>
      <c r="K44" s="88"/>
      <c r="L44" s="90">
        <v>15740415</v>
      </c>
      <c r="M44" s="90">
        <v>10956592</v>
      </c>
      <c r="N44" s="90">
        <v>30409391</v>
      </c>
      <c r="O44" s="88"/>
      <c r="P44" s="90">
        <v>57106398</v>
      </c>
      <c r="Q44" s="88"/>
      <c r="R44" s="90">
        <v>48240218</v>
      </c>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row>
    <row r="45" spans="1:56" x14ac:dyDescent="0.3">
      <c r="A45" s="88" t="s">
        <v>710</v>
      </c>
      <c r="B45" s="98">
        <v>35.743037748225895</v>
      </c>
      <c r="C45" s="98">
        <v>36.109089897929955</v>
      </c>
      <c r="D45" s="98">
        <v>30.624792691628731</v>
      </c>
      <c r="E45" s="98">
        <v>33.840337236184688</v>
      </c>
      <c r="F45" s="98">
        <v>30.307292698533111</v>
      </c>
      <c r="G45" s="98">
        <v>25.224673857001104</v>
      </c>
      <c r="H45" s="98">
        <v>18.249121944287168</v>
      </c>
      <c r="I45" s="98">
        <v>28.614581944049537</v>
      </c>
      <c r="J45" s="98">
        <v>34.363241843153396</v>
      </c>
      <c r="K45" s="88"/>
      <c r="L45" s="99">
        <v>34.11600011816715</v>
      </c>
      <c r="M45" s="99">
        <v>31.898604967676082</v>
      </c>
      <c r="N45" s="99">
        <v>25.968951499226012</v>
      </c>
      <c r="O45" s="99"/>
      <c r="P45" s="99">
        <v>29.352227748631599</v>
      </c>
      <c r="Q45" s="88"/>
      <c r="R45" s="99">
        <v>31.392892959148732</v>
      </c>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row>
    <row r="46" spans="1:56" x14ac:dyDescent="0.3">
      <c r="A46" s="86" t="s">
        <v>712</v>
      </c>
      <c r="B46" s="102">
        <v>0.21772827787806448</v>
      </c>
      <c r="C46" s="102">
        <v>0.23019929550707996</v>
      </c>
      <c r="D46" s="102">
        <v>4.3354969643026875E-2</v>
      </c>
      <c r="E46" s="102">
        <v>0.15290524201394984</v>
      </c>
      <c r="F46" s="102">
        <v>3.2538073705360882E-2</v>
      </c>
      <c r="G46" s="103">
        <v>-0.14062148627962046</v>
      </c>
      <c r="H46" s="103">
        <v>-0.37827131553454429</v>
      </c>
      <c r="I46" s="103">
        <v>-2.5130828600103516E-2</v>
      </c>
      <c r="J46" s="102">
        <v>0.17072006041365673</v>
      </c>
      <c r="K46" s="104"/>
      <c r="L46" s="102">
        <v>0.16229679090567961</v>
      </c>
      <c r="M46" s="102">
        <v>8.6752434631241826E-2</v>
      </c>
      <c r="N46" s="103">
        <v>-0.11526471783945991</v>
      </c>
      <c r="O46" s="104"/>
      <c r="P46" s="105" t="s">
        <v>308</v>
      </c>
      <c r="Q46" s="104"/>
      <c r="R46" s="102">
        <v>6.952335025447165E-2</v>
      </c>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row>
    <row r="47" spans="1:56" x14ac:dyDescent="0.3">
      <c r="A47" s="89"/>
      <c r="B47" s="111"/>
      <c r="C47" s="111"/>
      <c r="D47" s="111"/>
      <c r="E47" s="111"/>
      <c r="F47" s="111"/>
      <c r="G47" s="111"/>
      <c r="H47" s="111"/>
      <c r="I47" s="111"/>
      <c r="J47" s="111"/>
      <c r="K47" s="111"/>
      <c r="L47" s="111"/>
      <c r="M47" s="111"/>
      <c r="N47" s="111"/>
      <c r="O47" s="111"/>
      <c r="P47" s="112"/>
      <c r="Q47" s="111"/>
      <c r="R47" s="111"/>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row>
    <row r="48" spans="1:56" x14ac:dyDescent="0.3">
      <c r="A48" s="89" t="s">
        <v>719</v>
      </c>
      <c r="B48" s="111"/>
      <c r="C48" s="111"/>
      <c r="D48" s="111"/>
      <c r="E48" s="111"/>
      <c r="F48" s="111"/>
      <c r="G48" s="111"/>
      <c r="H48" s="111"/>
      <c r="I48" s="111"/>
      <c r="J48" s="111"/>
      <c r="K48" s="111"/>
      <c r="L48" s="111"/>
      <c r="M48" s="111"/>
      <c r="N48" s="111"/>
      <c r="O48" s="111"/>
      <c r="P48" s="112"/>
      <c r="Q48" s="111"/>
      <c r="R48" s="111"/>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row>
    <row r="49" spans="1:56" x14ac:dyDescent="0.3">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row>
    <row r="50" spans="1:56" ht="39" x14ac:dyDescent="0.3">
      <c r="A50" s="88"/>
      <c r="B50" s="81" t="s">
        <v>713</v>
      </c>
      <c r="C50" s="81" t="s">
        <v>714</v>
      </c>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row>
    <row r="51" spans="1:56" x14ac:dyDescent="0.3">
      <c r="A51" s="106" t="s">
        <v>715</v>
      </c>
      <c r="B51" s="107">
        <v>0.31372266297250984</v>
      </c>
      <c r="C51" s="107">
        <v>0.7202412836622083</v>
      </c>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row>
    <row r="53" spans="1:56" x14ac:dyDescent="0.3">
      <c r="A53" s="82" t="s">
        <v>720</v>
      </c>
    </row>
    <row r="55" spans="1:56" ht="26" x14ac:dyDescent="0.3">
      <c r="A55" s="84"/>
      <c r="B55" s="73" t="s">
        <v>668</v>
      </c>
      <c r="C55" s="73" t="s">
        <v>669</v>
      </c>
      <c r="D55" s="73" t="s">
        <v>670</v>
      </c>
      <c r="E55" s="73" t="s">
        <v>671</v>
      </c>
      <c r="F55" s="73" t="s">
        <v>672</v>
      </c>
      <c r="G55" s="73" t="s">
        <v>673</v>
      </c>
      <c r="H55" s="73" t="s">
        <v>674</v>
      </c>
      <c r="I55" s="73" t="s">
        <v>675</v>
      </c>
      <c r="J55" s="73" t="s">
        <v>676</v>
      </c>
      <c r="K55" s="84"/>
      <c r="L55" s="73" t="s">
        <v>677</v>
      </c>
      <c r="M55" s="73" t="s">
        <v>678</v>
      </c>
      <c r="N55" s="73" t="s">
        <v>679</v>
      </c>
      <c r="O55" s="84"/>
      <c r="P55" s="73" t="s">
        <v>8</v>
      </c>
      <c r="Q55" s="84"/>
      <c r="R55" s="73" t="s">
        <v>680</v>
      </c>
    </row>
    <row r="56" spans="1:56" x14ac:dyDescent="0.3">
      <c r="A56" s="86" t="s">
        <v>681</v>
      </c>
      <c r="B56" s="114">
        <v>1.4163038940902857</v>
      </c>
      <c r="C56" s="114">
        <v>2.102150406732842</v>
      </c>
      <c r="D56" s="114">
        <v>2.8332896008165647</v>
      </c>
      <c r="E56" s="114">
        <v>3.0800785987425581</v>
      </c>
      <c r="F56" s="114">
        <v>2.4744036230583197</v>
      </c>
      <c r="G56" s="114">
        <v>2.0942418196023223</v>
      </c>
      <c r="H56" s="114">
        <v>0.87974753501507974</v>
      </c>
      <c r="I56" s="114">
        <v>2.2175234889576392</v>
      </c>
      <c r="J56" s="114">
        <v>2.4111512449259576</v>
      </c>
      <c r="K56" s="114"/>
      <c r="L56" s="114">
        <v>2.2426346446392933</v>
      </c>
      <c r="M56" s="114">
        <v>2.7472046052276107</v>
      </c>
      <c r="N56" s="114">
        <v>1.8382479280824797</v>
      </c>
      <c r="O56" s="114"/>
      <c r="P56" s="114">
        <v>2.1241052534954137</v>
      </c>
      <c r="Q56" s="114"/>
      <c r="R56" s="114">
        <v>2.3528086046377319</v>
      </c>
    </row>
    <row r="57" spans="1:56" x14ac:dyDescent="0.3">
      <c r="A57" s="74" t="s">
        <v>682</v>
      </c>
      <c r="B57" s="114">
        <v>0.26089808575347367</v>
      </c>
      <c r="C57" s="114">
        <v>0.34592348465223982</v>
      </c>
      <c r="D57" s="114">
        <v>0.4872536256181354</v>
      </c>
      <c r="E57" s="114">
        <v>0.28369144988418299</v>
      </c>
      <c r="F57" s="114">
        <v>0.34874145022969605</v>
      </c>
      <c r="G57" s="114">
        <v>0.37508808709295327</v>
      </c>
      <c r="H57" s="114">
        <v>0.16918221827213073</v>
      </c>
      <c r="I57" s="114">
        <v>0.25586809487972761</v>
      </c>
      <c r="J57" s="114">
        <v>0.27754258934399512</v>
      </c>
      <c r="K57" s="114"/>
      <c r="L57" s="114">
        <v>0.38118435886220281</v>
      </c>
      <c r="M57" s="114">
        <v>0.31944239595669893</v>
      </c>
      <c r="N57" s="114">
        <v>0.25978816872721983</v>
      </c>
      <c r="O57" s="114"/>
      <c r="P57" s="114">
        <v>0.30469440569513767</v>
      </c>
      <c r="Q57" s="114"/>
      <c r="R57" s="114">
        <v>0.32960050056158535</v>
      </c>
    </row>
    <row r="58" spans="1:56" x14ac:dyDescent="0.3">
      <c r="A58" s="74" t="s">
        <v>683</v>
      </c>
      <c r="B58" s="114">
        <v>0</v>
      </c>
      <c r="C58" s="114">
        <v>3.9914248229104596E-2</v>
      </c>
      <c r="D58" s="114">
        <v>0.10827858347069674</v>
      </c>
      <c r="E58" s="114">
        <v>0.16210939993381884</v>
      </c>
      <c r="F58" s="114">
        <v>0.11624715007656534</v>
      </c>
      <c r="G58" s="114">
        <v>3.1257340591079437E-2</v>
      </c>
      <c r="H58" s="114">
        <v>5.6394072757376908E-2</v>
      </c>
      <c r="I58" s="114">
        <v>0.13859521805985245</v>
      </c>
      <c r="J58" s="114">
        <v>0.12142488283799786</v>
      </c>
      <c r="K58" s="114"/>
      <c r="L58" s="114">
        <v>5.7177653829330419E-2</v>
      </c>
      <c r="M58" s="114">
        <v>0.1369038839814424</v>
      </c>
      <c r="N58" s="114">
        <v>8.8788361463733353E-2</v>
      </c>
      <c r="O58" s="114"/>
      <c r="P58" s="114">
        <v>8.9306980979609332E-2</v>
      </c>
      <c r="Q58" s="114"/>
      <c r="R58" s="114">
        <v>9.5356119659326583E-2</v>
      </c>
    </row>
    <row r="59" spans="1:56" x14ac:dyDescent="0.3">
      <c r="A59" s="74" t="s">
        <v>684</v>
      </c>
      <c r="B59" s="114">
        <v>0.26089808575347367</v>
      </c>
      <c r="C59" s="114">
        <v>0.29270448701343371</v>
      </c>
      <c r="D59" s="114">
        <v>0.23460359751984294</v>
      </c>
      <c r="E59" s="114">
        <v>0.36474614985109238</v>
      </c>
      <c r="F59" s="114">
        <v>0.28231450732880159</v>
      </c>
      <c r="G59" s="114">
        <v>0.20317271384201635</v>
      </c>
      <c r="H59" s="114">
        <v>0.10150933096327844</v>
      </c>
      <c r="I59" s="114">
        <v>0.44776916603952333</v>
      </c>
      <c r="J59" s="114">
        <v>0.27754258934399512</v>
      </c>
      <c r="K59" s="114"/>
      <c r="L59" s="114">
        <v>0.266829051203542</v>
      </c>
      <c r="M59" s="114">
        <v>0.31944239595669893</v>
      </c>
      <c r="N59" s="114">
        <v>0.26307662655920994</v>
      </c>
      <c r="O59" s="114"/>
      <c r="P59" s="114">
        <v>0.27492541203526794</v>
      </c>
      <c r="Q59" s="114"/>
      <c r="R59" s="114">
        <v>0.30679795020826817</v>
      </c>
    </row>
    <row r="60" spans="1:56" x14ac:dyDescent="0.3">
      <c r="A60" s="74" t="s">
        <v>685</v>
      </c>
      <c r="B60" s="114">
        <v>0</v>
      </c>
      <c r="C60" s="114">
        <v>3.9914248229104596E-2</v>
      </c>
      <c r="D60" s="114">
        <v>0</v>
      </c>
      <c r="E60" s="114">
        <v>4.0527349983454711E-2</v>
      </c>
      <c r="F60" s="114">
        <v>4.9820207175670865E-2</v>
      </c>
      <c r="G60" s="114">
        <v>1.5628670295539718E-2</v>
      </c>
      <c r="H60" s="114">
        <v>0</v>
      </c>
      <c r="I60" s="114">
        <v>2.13223412399773E-2</v>
      </c>
      <c r="J60" s="114">
        <v>1.7346411833999695E-2</v>
      </c>
      <c r="K60" s="114"/>
      <c r="L60" s="114">
        <v>1.9059217943110138E-2</v>
      </c>
      <c r="M60" s="114">
        <v>4.5634627993814132E-2</v>
      </c>
      <c r="N60" s="114">
        <v>1.3153831327960499E-2</v>
      </c>
      <c r="O60" s="114"/>
      <c r="P60" s="114">
        <v>2.101340728931984E-2</v>
      </c>
      <c r="Q60" s="114"/>
      <c r="R60" s="114">
        <v>2.4875509476346067E-2</v>
      </c>
    </row>
    <row r="61" spans="1:56" x14ac:dyDescent="0.3">
      <c r="A61" s="74" t="s">
        <v>686</v>
      </c>
      <c r="B61" s="114">
        <v>0.26089808575347367</v>
      </c>
      <c r="C61" s="114">
        <v>0.47897097874925504</v>
      </c>
      <c r="D61" s="114">
        <v>0.77599651487332677</v>
      </c>
      <c r="E61" s="114">
        <v>0.74975597469391209</v>
      </c>
      <c r="F61" s="114">
        <v>0.86355025771162841</v>
      </c>
      <c r="G61" s="114">
        <v>0.54700346034389014</v>
      </c>
      <c r="H61" s="114">
        <v>6.7672887308852292E-2</v>
      </c>
      <c r="I61" s="114">
        <v>0.56504204285939841</v>
      </c>
      <c r="J61" s="114">
        <v>0.6938564733599879</v>
      </c>
      <c r="K61" s="114"/>
      <c r="L61" s="114">
        <v>0.5463642477024907</v>
      </c>
      <c r="M61" s="114">
        <v>0.81229637828989165</v>
      </c>
      <c r="N61" s="114">
        <v>0.44065334948667667</v>
      </c>
      <c r="O61" s="114"/>
      <c r="P61" s="114">
        <v>0.54109523769998591</v>
      </c>
      <c r="Q61" s="114"/>
      <c r="R61" s="114">
        <v>0.62810661427773817</v>
      </c>
    </row>
    <row r="62" spans="1:56" x14ac:dyDescent="0.3">
      <c r="A62" s="74" t="s">
        <v>687</v>
      </c>
      <c r="B62" s="114">
        <v>0</v>
      </c>
      <c r="C62" s="114">
        <v>2.6609498819403058E-2</v>
      </c>
      <c r="D62" s="114">
        <v>1.8046430578449457E-2</v>
      </c>
      <c r="E62" s="114">
        <v>2.0263674991727355E-2</v>
      </c>
      <c r="F62" s="114">
        <v>1.6606735725223622E-2</v>
      </c>
      <c r="G62" s="114">
        <v>0</v>
      </c>
      <c r="H62" s="114">
        <v>0</v>
      </c>
      <c r="I62" s="114">
        <v>3.1983511859965952E-2</v>
      </c>
      <c r="J62" s="114">
        <v>5.2039235501999084E-2</v>
      </c>
      <c r="K62" s="114"/>
      <c r="L62" s="114">
        <v>1.9059217943110138E-2</v>
      </c>
      <c r="M62" s="114">
        <v>1.8253851197525654E-2</v>
      </c>
      <c r="N62" s="114">
        <v>1.9730746991940745E-2</v>
      </c>
      <c r="O62" s="114"/>
      <c r="P62" s="114">
        <v>1.9262290015209856E-2</v>
      </c>
      <c r="Q62" s="114"/>
      <c r="R62" s="114">
        <v>2.2802550353317224E-2</v>
      </c>
    </row>
    <row r="63" spans="1:56" x14ac:dyDescent="0.3">
      <c r="A63" s="74" t="s">
        <v>688</v>
      </c>
      <c r="B63" s="114">
        <v>0</v>
      </c>
      <c r="C63" s="114">
        <v>0</v>
      </c>
      <c r="D63" s="114">
        <v>3.6092861156898914E-2</v>
      </c>
      <c r="E63" s="114">
        <v>4.0527349983454711E-2</v>
      </c>
      <c r="F63" s="114">
        <v>0</v>
      </c>
      <c r="G63" s="114">
        <v>0</v>
      </c>
      <c r="H63" s="114">
        <v>0</v>
      </c>
      <c r="I63" s="114">
        <v>1.066117061998865E-2</v>
      </c>
      <c r="J63" s="114">
        <v>0</v>
      </c>
      <c r="K63" s="114"/>
      <c r="L63" s="114">
        <v>1.270614529540676E-2</v>
      </c>
      <c r="M63" s="114">
        <v>1.8253851197525654E-2</v>
      </c>
      <c r="N63" s="114">
        <v>3.2884578319901246E-3</v>
      </c>
      <c r="O63" s="114"/>
      <c r="P63" s="114">
        <v>8.7555863705499337E-3</v>
      </c>
      <c r="Q63" s="114"/>
      <c r="R63" s="114">
        <v>1.0364795615144194E-2</v>
      </c>
    </row>
    <row r="64" spans="1:56" x14ac:dyDescent="0.3">
      <c r="A64" s="74" t="s">
        <v>689</v>
      </c>
      <c r="B64" s="114">
        <v>0</v>
      </c>
      <c r="C64" s="114">
        <v>0</v>
      </c>
      <c r="D64" s="114">
        <v>0</v>
      </c>
      <c r="E64" s="114">
        <v>2.0263674991727355E-2</v>
      </c>
      <c r="F64" s="114">
        <v>1.6606735725223622E-2</v>
      </c>
      <c r="G64" s="114">
        <v>0</v>
      </c>
      <c r="H64" s="114">
        <v>3.3836443654426146E-2</v>
      </c>
      <c r="I64" s="114">
        <v>0</v>
      </c>
      <c r="J64" s="114">
        <v>0</v>
      </c>
      <c r="K64" s="114"/>
      <c r="L64" s="114">
        <v>0</v>
      </c>
      <c r="M64" s="114">
        <v>1.8253851197525654E-2</v>
      </c>
      <c r="N64" s="114">
        <v>9.8653734959703726E-3</v>
      </c>
      <c r="O64" s="114"/>
      <c r="P64" s="114">
        <v>8.7555863705499337E-3</v>
      </c>
      <c r="Q64" s="114"/>
      <c r="R64" s="114">
        <v>4.145918246057677E-3</v>
      </c>
    </row>
    <row r="65" spans="1:18" x14ac:dyDescent="0.3">
      <c r="A65" s="74" t="s">
        <v>690</v>
      </c>
      <c r="B65" s="114">
        <v>0.63360963682986471</v>
      </c>
      <c r="C65" s="114">
        <v>0.85150396222089786</v>
      </c>
      <c r="D65" s="114">
        <v>1.1188786958638663</v>
      </c>
      <c r="E65" s="114">
        <v>1.3576662244457327</v>
      </c>
      <c r="F65" s="114">
        <v>0.76390984336028667</v>
      </c>
      <c r="G65" s="114">
        <v>0.87520553655022426</v>
      </c>
      <c r="H65" s="114">
        <v>0.42859495295606448</v>
      </c>
      <c r="I65" s="114">
        <v>0.66099257843929626</v>
      </c>
      <c r="J65" s="114">
        <v>0.90201341536798418</v>
      </c>
      <c r="K65" s="114"/>
      <c r="L65" s="114">
        <v>0.90848938862158335</v>
      </c>
      <c r="M65" s="114">
        <v>1.0313425926601993</v>
      </c>
      <c r="N65" s="114">
        <v>0.68399922905394583</v>
      </c>
      <c r="O65" s="114"/>
      <c r="P65" s="114">
        <v>0.81251841518703383</v>
      </c>
      <c r="Q65" s="114"/>
      <c r="R65" s="114">
        <v>0.8830805864102852</v>
      </c>
    </row>
    <row r="66" spans="1:18" x14ac:dyDescent="0.3">
      <c r="A66" s="74" t="s">
        <v>691</v>
      </c>
      <c r="B66" s="114">
        <v>0</v>
      </c>
      <c r="C66" s="114">
        <v>2.6609498819403058E-2</v>
      </c>
      <c r="D66" s="114">
        <v>3.6092861156898914E-2</v>
      </c>
      <c r="E66" s="114">
        <v>2.0263674991727355E-2</v>
      </c>
      <c r="F66" s="114">
        <v>1.6606735725223622E-2</v>
      </c>
      <c r="G66" s="114">
        <v>4.6886010886619159E-2</v>
      </c>
      <c r="H66" s="114">
        <v>2.2557629102950765E-2</v>
      </c>
      <c r="I66" s="114">
        <v>3.1983511859965952E-2</v>
      </c>
      <c r="J66" s="114">
        <v>6.9385647335998779E-2</v>
      </c>
      <c r="K66" s="114"/>
      <c r="L66" s="114">
        <v>2.541229059081352E-2</v>
      </c>
      <c r="M66" s="114">
        <v>1.8253851197525654E-2</v>
      </c>
      <c r="N66" s="114">
        <v>3.946149398388149E-2</v>
      </c>
      <c r="O66" s="114"/>
      <c r="P66" s="114">
        <v>3.1520110933979759E-2</v>
      </c>
      <c r="Q66" s="114"/>
      <c r="R66" s="114">
        <v>3.3167345968461416E-2</v>
      </c>
    </row>
    <row r="67" spans="1:18" x14ac:dyDescent="0.3">
      <c r="A67" s="74" t="s">
        <v>692</v>
      </c>
      <c r="B67" s="114">
        <v>0</v>
      </c>
      <c r="C67" s="114">
        <v>0</v>
      </c>
      <c r="D67" s="114">
        <v>1.8046430578449457E-2</v>
      </c>
      <c r="E67" s="114">
        <v>2.0263674991727355E-2</v>
      </c>
      <c r="F67" s="114">
        <v>0</v>
      </c>
      <c r="G67" s="114">
        <v>0</v>
      </c>
      <c r="H67" s="114">
        <v>0</v>
      </c>
      <c r="I67" s="114">
        <v>5.3305853099943255E-2</v>
      </c>
      <c r="J67" s="114">
        <v>0</v>
      </c>
      <c r="K67" s="114"/>
      <c r="L67" s="114">
        <v>6.3530726477033801E-3</v>
      </c>
      <c r="M67" s="114">
        <v>9.1269255987628268E-3</v>
      </c>
      <c r="N67" s="114">
        <v>1.6442289159950621E-2</v>
      </c>
      <c r="O67" s="114"/>
      <c r="P67" s="114">
        <v>1.2257820918769908E-2</v>
      </c>
      <c r="Q67" s="114"/>
      <c r="R67" s="114">
        <v>1.451071386120187E-2</v>
      </c>
    </row>
    <row r="68" spans="1:18" x14ac:dyDescent="0.3">
      <c r="A68" s="74" t="s">
        <v>693</v>
      </c>
      <c r="B68" s="114">
        <v>0</v>
      </c>
      <c r="C68" s="114">
        <v>0</v>
      </c>
      <c r="D68" s="114">
        <v>0</v>
      </c>
      <c r="E68" s="114">
        <v>0</v>
      </c>
      <c r="F68" s="114">
        <v>0</v>
      </c>
      <c r="G68" s="114">
        <v>0</v>
      </c>
      <c r="H68" s="114">
        <v>0</v>
      </c>
      <c r="I68" s="114">
        <v>0</v>
      </c>
      <c r="J68" s="114">
        <v>0</v>
      </c>
      <c r="K68" s="114"/>
      <c r="L68" s="114">
        <v>0</v>
      </c>
      <c r="M68" s="114">
        <v>0</v>
      </c>
      <c r="N68" s="114">
        <v>0</v>
      </c>
      <c r="O68" s="114"/>
      <c r="P68" s="114">
        <v>0</v>
      </c>
      <c r="Q68" s="114"/>
      <c r="R68" s="114">
        <v>0</v>
      </c>
    </row>
    <row r="69" spans="1:18" x14ac:dyDescent="0.3">
      <c r="A69" s="76" t="s">
        <v>694</v>
      </c>
      <c r="B69" s="114">
        <v>33.693124217305744</v>
      </c>
      <c r="C69" s="114">
        <v>33.661016006544877</v>
      </c>
      <c r="D69" s="114">
        <v>27.502760201556974</v>
      </c>
      <c r="E69" s="114">
        <v>30.577885562516574</v>
      </c>
      <c r="F69" s="114">
        <v>27.517361096695545</v>
      </c>
      <c r="G69" s="114">
        <v>22.802229961192449</v>
      </c>
      <c r="H69" s="114">
        <v>17.245307449205857</v>
      </c>
      <c r="I69" s="114">
        <v>26.119868018972191</v>
      </c>
      <c r="J69" s="114">
        <v>31.518430302377446</v>
      </c>
      <c r="K69" s="114"/>
      <c r="L69" s="114">
        <v>31.498534187313357</v>
      </c>
      <c r="M69" s="114">
        <v>28.895846445683109</v>
      </c>
      <c r="N69" s="114">
        <v>23.857761571088353</v>
      </c>
      <c r="O69" s="114"/>
      <c r="P69" s="114">
        <v>26.930432558537486</v>
      </c>
      <c r="Q69" s="114"/>
      <c r="R69" s="114">
        <v>28.71048385394942</v>
      </c>
    </row>
    <row r="70" spans="1:18" x14ac:dyDescent="0.3">
      <c r="A70" s="74" t="s">
        <v>695</v>
      </c>
      <c r="B70" s="114">
        <v>14.312123561333415</v>
      </c>
      <c r="C70" s="114">
        <v>16.71076525858512</v>
      </c>
      <c r="D70" s="114">
        <v>13.101708599954305</v>
      </c>
      <c r="E70" s="114">
        <v>15.339601968737609</v>
      </c>
      <c r="F70" s="114">
        <v>15.660151788885875</v>
      </c>
      <c r="G70" s="114">
        <v>9.8616909564855622</v>
      </c>
      <c r="H70" s="114">
        <v>6.6206641417160501</v>
      </c>
      <c r="I70" s="114">
        <v>14.669770773104382</v>
      </c>
      <c r="J70" s="114">
        <v>17.728032894347688</v>
      </c>
      <c r="K70" s="114"/>
      <c r="L70" s="114">
        <v>15.031369884466198</v>
      </c>
      <c r="M70" s="114">
        <v>15.515773517896806</v>
      </c>
      <c r="N70" s="114">
        <v>11.891063520476289</v>
      </c>
      <c r="O70" s="114"/>
      <c r="P70" s="114">
        <v>13.45208289971292</v>
      </c>
      <c r="Q70" s="114"/>
      <c r="R70" s="114">
        <v>14.707644977889611</v>
      </c>
    </row>
    <row r="71" spans="1:18" x14ac:dyDescent="0.3">
      <c r="A71" s="74" t="s">
        <v>696</v>
      </c>
      <c r="B71" s="114">
        <v>0.1118134653229173</v>
      </c>
      <c r="C71" s="114">
        <v>0.17296174232611991</v>
      </c>
      <c r="D71" s="114">
        <v>0.16241787520604514</v>
      </c>
      <c r="E71" s="114">
        <v>0.12158204995036413</v>
      </c>
      <c r="F71" s="114">
        <v>0.1660673572522362</v>
      </c>
      <c r="G71" s="114">
        <v>9.3772021773238318E-2</v>
      </c>
      <c r="H71" s="114">
        <v>5.6394072757376908E-2</v>
      </c>
      <c r="I71" s="114">
        <v>0.1705787299198184</v>
      </c>
      <c r="J71" s="114">
        <v>0.26019617750999541</v>
      </c>
      <c r="K71" s="114"/>
      <c r="L71" s="114">
        <v>0.15882681619258451</v>
      </c>
      <c r="M71" s="114">
        <v>0.14603080958020523</v>
      </c>
      <c r="N71" s="114">
        <v>0.13811522894358522</v>
      </c>
      <c r="O71" s="114"/>
      <c r="P71" s="114">
        <v>0.14534273375112891</v>
      </c>
      <c r="Q71" s="114"/>
      <c r="R71" s="114">
        <v>0.16169081159624943</v>
      </c>
    </row>
    <row r="72" spans="1:18" x14ac:dyDescent="0.3">
      <c r="A72" s="74" t="s">
        <v>697</v>
      </c>
      <c r="B72" s="114">
        <v>3.7271155107639099E-2</v>
      </c>
      <c r="C72" s="114">
        <v>5.3218997638806116E-2</v>
      </c>
      <c r="D72" s="114">
        <v>5.4139291735348372E-2</v>
      </c>
      <c r="E72" s="114">
        <v>0.12158204995036413</v>
      </c>
      <c r="F72" s="114">
        <v>1.6606735725223622E-2</v>
      </c>
      <c r="G72" s="114">
        <v>6.2514681182158874E-2</v>
      </c>
      <c r="H72" s="114">
        <v>2.2557629102950765E-2</v>
      </c>
      <c r="I72" s="114">
        <v>2.13223412399773E-2</v>
      </c>
      <c r="J72" s="114">
        <v>3.469282366799939E-2</v>
      </c>
      <c r="K72" s="114"/>
      <c r="L72" s="114">
        <v>5.082458118162704E-2</v>
      </c>
      <c r="M72" s="114">
        <v>6.3888479191339789E-2</v>
      </c>
      <c r="N72" s="114">
        <v>3.2884578319901242E-2</v>
      </c>
      <c r="O72" s="114"/>
      <c r="P72" s="114">
        <v>4.3777931852749669E-2</v>
      </c>
      <c r="Q72" s="114"/>
      <c r="R72" s="114">
        <v>4.7678059829663291E-2</v>
      </c>
    </row>
    <row r="73" spans="1:18" x14ac:dyDescent="0.3">
      <c r="A73" s="74" t="s">
        <v>698</v>
      </c>
      <c r="B73" s="114">
        <v>0.33544039596875186</v>
      </c>
      <c r="C73" s="114">
        <v>0.50558047756865809</v>
      </c>
      <c r="D73" s="114">
        <v>0.41506790330433752</v>
      </c>
      <c r="E73" s="114">
        <v>0.40527349983454714</v>
      </c>
      <c r="F73" s="114">
        <v>0.44838186458103785</v>
      </c>
      <c r="G73" s="114">
        <v>0.4063454276840327</v>
      </c>
      <c r="H73" s="114">
        <v>0.16918221827213073</v>
      </c>
      <c r="I73" s="114">
        <v>0.40512448355956876</v>
      </c>
      <c r="J73" s="114">
        <v>0.52039235501999082</v>
      </c>
      <c r="K73" s="114"/>
      <c r="L73" s="114">
        <v>0.44471508533923659</v>
      </c>
      <c r="M73" s="114">
        <v>0.42896550314185289</v>
      </c>
      <c r="N73" s="114">
        <v>0.35844190368692358</v>
      </c>
      <c r="O73" s="114"/>
      <c r="P73" s="114">
        <v>0.39575250394885697</v>
      </c>
      <c r="Q73" s="114"/>
      <c r="R73" s="114">
        <v>0.43739437495908495</v>
      </c>
    </row>
    <row r="74" spans="1:18" x14ac:dyDescent="0.3">
      <c r="A74" s="74" t="s">
        <v>699</v>
      </c>
      <c r="B74" s="114">
        <v>1.2299481185520902</v>
      </c>
      <c r="C74" s="114">
        <v>1.1442084492343316</v>
      </c>
      <c r="D74" s="114">
        <v>0.99255368181472015</v>
      </c>
      <c r="E74" s="114">
        <v>1.1145021245450044</v>
      </c>
      <c r="F74" s="114">
        <v>0.81373005053595748</v>
      </c>
      <c r="G74" s="114">
        <v>1.0940069206877803</v>
      </c>
      <c r="H74" s="114">
        <v>0.94742042232393198</v>
      </c>
      <c r="I74" s="114">
        <v>1.0874394032388424</v>
      </c>
      <c r="J74" s="114">
        <v>1.0928239455419808</v>
      </c>
      <c r="K74" s="114"/>
      <c r="L74" s="114">
        <v>1.1054346407003881</v>
      </c>
      <c r="M74" s="114">
        <v>0.94920026227133392</v>
      </c>
      <c r="N74" s="114">
        <v>1.0490180484048497</v>
      </c>
      <c r="O74" s="114"/>
      <c r="P74" s="114">
        <v>1.0454170126436622</v>
      </c>
      <c r="Q74" s="114"/>
      <c r="R74" s="114">
        <v>1.0634280301137942</v>
      </c>
    </row>
    <row r="75" spans="1:18" x14ac:dyDescent="0.3">
      <c r="A75" s="74" t="s">
        <v>700</v>
      </c>
      <c r="B75" s="114">
        <v>3.7271155107639099E-2</v>
      </c>
      <c r="C75" s="114">
        <v>3.9914248229104596E-2</v>
      </c>
      <c r="D75" s="114">
        <v>5.4139291735348372E-2</v>
      </c>
      <c r="E75" s="114">
        <v>4.0527349983454711E-2</v>
      </c>
      <c r="F75" s="114">
        <v>0</v>
      </c>
      <c r="G75" s="114">
        <v>0</v>
      </c>
      <c r="H75" s="114">
        <v>2.2557629102950765E-2</v>
      </c>
      <c r="I75" s="114">
        <v>6.3967023719931904E-2</v>
      </c>
      <c r="J75" s="114">
        <v>0</v>
      </c>
      <c r="K75" s="114"/>
      <c r="L75" s="114">
        <v>4.4471508533923662E-2</v>
      </c>
      <c r="M75" s="114">
        <v>1.8253851197525654E-2</v>
      </c>
      <c r="N75" s="114">
        <v>2.6307662655920997E-2</v>
      </c>
      <c r="O75" s="114"/>
      <c r="P75" s="114">
        <v>2.9768993659869777E-2</v>
      </c>
      <c r="Q75" s="114"/>
      <c r="R75" s="114">
        <v>3.1094386845432583E-2</v>
      </c>
    </row>
    <row r="76" spans="1:18" x14ac:dyDescent="0.3">
      <c r="A76" s="74" t="s">
        <v>701</v>
      </c>
      <c r="B76" s="114">
        <v>0.18635577553819549</v>
      </c>
      <c r="C76" s="114">
        <v>0.31931398583283677</v>
      </c>
      <c r="D76" s="114">
        <v>0.32483575041209028</v>
      </c>
      <c r="E76" s="114">
        <v>0.40527349983454714</v>
      </c>
      <c r="F76" s="114">
        <v>0.26570777160357795</v>
      </c>
      <c r="G76" s="114">
        <v>0.34383074650187379</v>
      </c>
      <c r="H76" s="114">
        <v>0.27069154923540917</v>
      </c>
      <c r="I76" s="114">
        <v>0.25586809487972761</v>
      </c>
      <c r="J76" s="114">
        <v>0.22550335384199605</v>
      </c>
      <c r="K76" s="114"/>
      <c r="L76" s="114">
        <v>0.29859441444205886</v>
      </c>
      <c r="M76" s="114">
        <v>0.32856932155546181</v>
      </c>
      <c r="N76" s="114">
        <v>0.27294200005518032</v>
      </c>
      <c r="O76" s="114"/>
      <c r="P76" s="114">
        <v>0.29068546750225782</v>
      </c>
      <c r="Q76" s="114"/>
      <c r="R76" s="114">
        <v>0.29436019547009507</v>
      </c>
    </row>
    <row r="77" spans="1:18" x14ac:dyDescent="0.3">
      <c r="A77" s="74" t="s">
        <v>702</v>
      </c>
      <c r="B77" s="114">
        <v>3.7271155107639099E-2</v>
      </c>
      <c r="C77" s="114">
        <v>1.3304749409701529E-2</v>
      </c>
      <c r="D77" s="114">
        <v>5.4139291735348372E-2</v>
      </c>
      <c r="E77" s="114">
        <v>2.0263674991727355E-2</v>
      </c>
      <c r="F77" s="114">
        <v>3.3213471450447243E-2</v>
      </c>
      <c r="G77" s="114">
        <v>3.1257340591079437E-2</v>
      </c>
      <c r="H77" s="114">
        <v>0</v>
      </c>
      <c r="I77" s="114">
        <v>0</v>
      </c>
      <c r="J77" s="114">
        <v>0</v>
      </c>
      <c r="K77" s="114"/>
      <c r="L77" s="114">
        <v>3.1765363238516899E-2</v>
      </c>
      <c r="M77" s="114">
        <v>2.7380776796288482E-2</v>
      </c>
      <c r="N77" s="114">
        <v>6.5769156639802493E-3</v>
      </c>
      <c r="O77" s="114"/>
      <c r="P77" s="114">
        <v>1.7511172741099867E-2</v>
      </c>
      <c r="Q77" s="114"/>
      <c r="R77" s="114">
        <v>2.0729591230288388E-2</v>
      </c>
    </row>
    <row r="78" spans="1:18" x14ac:dyDescent="0.3">
      <c r="A78" s="74" t="s">
        <v>703</v>
      </c>
      <c r="B78" s="114">
        <v>0</v>
      </c>
      <c r="C78" s="114">
        <v>0</v>
      </c>
      <c r="D78" s="114">
        <v>1.8046430578449457E-2</v>
      </c>
      <c r="E78" s="114">
        <v>0</v>
      </c>
      <c r="F78" s="114">
        <v>1.6606735725223622E-2</v>
      </c>
      <c r="G78" s="114">
        <v>0</v>
      </c>
      <c r="H78" s="114">
        <v>0</v>
      </c>
      <c r="I78" s="114">
        <v>0</v>
      </c>
      <c r="J78" s="114">
        <v>3.469282366799939E-2</v>
      </c>
      <c r="K78" s="114"/>
      <c r="L78" s="114">
        <v>6.3530726477033801E-3</v>
      </c>
      <c r="M78" s="114">
        <v>9.1269255987628268E-3</v>
      </c>
      <c r="N78" s="114">
        <v>6.5769156639802493E-3</v>
      </c>
      <c r="O78" s="114"/>
      <c r="P78" s="114">
        <v>7.0044690964399473E-3</v>
      </c>
      <c r="Q78" s="114"/>
      <c r="R78" s="114">
        <v>8.291836492115354E-3</v>
      </c>
    </row>
    <row r="79" spans="1:18" x14ac:dyDescent="0.3">
      <c r="A79" s="74" t="s">
        <v>704</v>
      </c>
      <c r="B79" s="114">
        <v>3.7271155107639099E-2</v>
      </c>
      <c r="C79" s="114">
        <v>9.3133245867910719E-2</v>
      </c>
      <c r="D79" s="114">
        <v>5.4139291735348372E-2</v>
      </c>
      <c r="E79" s="114">
        <v>8.1054699966909421E-2</v>
      </c>
      <c r="F79" s="114">
        <v>0.11624715007656534</v>
      </c>
      <c r="G79" s="114">
        <v>4.6886010886619159E-2</v>
      </c>
      <c r="H79" s="114">
        <v>4.511525820590153E-2</v>
      </c>
      <c r="I79" s="114">
        <v>5.3305853099943255E-2</v>
      </c>
      <c r="J79" s="114">
        <v>0.12142488283799786</v>
      </c>
      <c r="K79" s="114"/>
      <c r="L79" s="114">
        <v>6.9883799124737175E-2</v>
      </c>
      <c r="M79" s="114">
        <v>0.1003961815863911</v>
      </c>
      <c r="N79" s="114">
        <v>6.248069880781236E-2</v>
      </c>
      <c r="O79" s="114"/>
      <c r="P79" s="114">
        <v>7.1795808238509451E-2</v>
      </c>
      <c r="Q79" s="114"/>
      <c r="R79" s="114">
        <v>7.6699487552067042E-2</v>
      </c>
    </row>
    <row r="80" spans="1:18" x14ac:dyDescent="0.3">
      <c r="A80" s="74" t="s">
        <v>705</v>
      </c>
      <c r="B80" s="114">
        <v>12.41129465084382</v>
      </c>
      <c r="C80" s="114">
        <v>10.723628024219433</v>
      </c>
      <c r="D80" s="114">
        <v>9.727026081784258</v>
      </c>
      <c r="E80" s="114">
        <v>7.619141796889485</v>
      </c>
      <c r="F80" s="114">
        <v>5.8787844467291626</v>
      </c>
      <c r="G80" s="114">
        <v>5.7200933281675361</v>
      </c>
      <c r="H80" s="114">
        <v>5.2559275809875281</v>
      </c>
      <c r="I80" s="114">
        <v>5.383891163094269</v>
      </c>
      <c r="J80" s="114">
        <v>6.3661331430778887</v>
      </c>
      <c r="K80" s="114"/>
      <c r="L80" s="114">
        <v>10.660455902846271</v>
      </c>
      <c r="M80" s="114">
        <v>6.662655687096863</v>
      </c>
      <c r="N80" s="114">
        <v>5.6035321457111715</v>
      </c>
      <c r="O80" s="114"/>
      <c r="P80" s="114">
        <v>7.2005942311402658</v>
      </c>
      <c r="Q80" s="114"/>
      <c r="R80" s="114">
        <v>7.5580089625631466</v>
      </c>
    </row>
    <row r="81" spans="1:19" x14ac:dyDescent="0.3">
      <c r="A81" s="74" t="s">
        <v>706</v>
      </c>
      <c r="B81" s="114">
        <v>0</v>
      </c>
      <c r="C81" s="114">
        <v>1.3304749409701529E-2</v>
      </c>
      <c r="D81" s="114">
        <v>0</v>
      </c>
      <c r="E81" s="114">
        <v>0</v>
      </c>
      <c r="F81" s="114">
        <v>0</v>
      </c>
      <c r="G81" s="114">
        <v>1.5628670295539718E-2</v>
      </c>
      <c r="H81" s="114">
        <v>1.1278814551475383E-2</v>
      </c>
      <c r="I81" s="114">
        <v>0</v>
      </c>
      <c r="J81" s="114">
        <v>5.2039235501999084E-2</v>
      </c>
      <c r="K81" s="114"/>
      <c r="L81" s="114">
        <v>6.3530726477033801E-3</v>
      </c>
      <c r="M81" s="114">
        <v>0</v>
      </c>
      <c r="N81" s="114">
        <v>1.6442289159950621E-2</v>
      </c>
      <c r="O81" s="114"/>
      <c r="P81" s="114">
        <v>1.050670364465992E-2</v>
      </c>
      <c r="Q81" s="114"/>
      <c r="R81" s="114">
        <v>1.0364795615144194E-2</v>
      </c>
    </row>
    <row r="82" spans="1:19" x14ac:dyDescent="0.3">
      <c r="A82" s="74" t="s">
        <v>707</v>
      </c>
      <c r="B82" s="114">
        <v>4.9570636293159991</v>
      </c>
      <c r="C82" s="114">
        <v>3.8716820782231456</v>
      </c>
      <c r="D82" s="114">
        <v>2.5445467115613734</v>
      </c>
      <c r="E82" s="114">
        <v>5.3090828478325669</v>
      </c>
      <c r="F82" s="114">
        <v>4.1018637241302347</v>
      </c>
      <c r="G82" s="114">
        <v>5.1262038569370274</v>
      </c>
      <c r="H82" s="114">
        <v>3.8235181329501549</v>
      </c>
      <c r="I82" s="114">
        <v>4.008600153115732</v>
      </c>
      <c r="J82" s="114">
        <v>5.0824986673619108</v>
      </c>
      <c r="K82" s="114"/>
      <c r="L82" s="114">
        <v>3.5894860459524098</v>
      </c>
      <c r="M82" s="114">
        <v>4.6456051297702787</v>
      </c>
      <c r="N82" s="114">
        <v>4.3933796635388065</v>
      </c>
      <c r="O82" s="114"/>
      <c r="P82" s="114">
        <v>4.2201926306050677</v>
      </c>
      <c r="Q82" s="114"/>
      <c r="R82" s="114">
        <v>4.2930983437927246</v>
      </c>
    </row>
    <row r="83" spans="1:19" x14ac:dyDescent="0.3">
      <c r="A83" s="76" t="s">
        <v>708</v>
      </c>
      <c r="B83" s="114">
        <v>0.63360963682986471</v>
      </c>
      <c r="C83" s="114">
        <v>0.34592348465223982</v>
      </c>
      <c r="D83" s="114">
        <v>0.28874288925519132</v>
      </c>
      <c r="E83" s="114">
        <v>0.18237307492554619</v>
      </c>
      <c r="F83" s="114">
        <v>0.31552797877924882</v>
      </c>
      <c r="G83" s="114">
        <v>0.32820207620633407</v>
      </c>
      <c r="H83" s="114">
        <v>0.12406696006622919</v>
      </c>
      <c r="I83" s="114">
        <v>0.2771904361197049</v>
      </c>
      <c r="J83" s="114">
        <v>0.43366029584999238</v>
      </c>
      <c r="K83" s="114"/>
      <c r="L83" s="114">
        <v>0.3748312862144994</v>
      </c>
      <c r="M83" s="114">
        <v>0.25555391676535916</v>
      </c>
      <c r="N83" s="114">
        <v>0.27294200005518032</v>
      </c>
      <c r="O83" s="114"/>
      <c r="P83" s="114">
        <v>0.29768993659869775</v>
      </c>
      <c r="Q83" s="114"/>
      <c r="R83" s="114">
        <v>0.32960050056158535</v>
      </c>
    </row>
    <row r="84" spans="1:19" x14ac:dyDescent="0.3">
      <c r="A84" s="74" t="s">
        <v>311</v>
      </c>
      <c r="B84" s="114">
        <v>0.1118134653229173</v>
      </c>
      <c r="C84" s="114">
        <v>0.10643799527761223</v>
      </c>
      <c r="D84" s="114">
        <v>0.18046430578449457</v>
      </c>
      <c r="E84" s="114">
        <v>4.0527349983454711E-2</v>
      </c>
      <c r="F84" s="114">
        <v>0.18267409297745985</v>
      </c>
      <c r="G84" s="114">
        <v>0.17191537325093689</v>
      </c>
      <c r="H84" s="114">
        <v>4.511525820590153E-2</v>
      </c>
      <c r="I84" s="114">
        <v>0.13859521805985245</v>
      </c>
      <c r="J84" s="114">
        <v>0.22550335384199605</v>
      </c>
      <c r="K84" s="114"/>
      <c r="L84" s="114">
        <v>0.133414525601771</v>
      </c>
      <c r="M84" s="114">
        <v>0.11865003278391674</v>
      </c>
      <c r="N84" s="114">
        <v>0.13482677111159508</v>
      </c>
      <c r="O84" s="114"/>
      <c r="P84" s="114">
        <v>0.13133379555824901</v>
      </c>
      <c r="Q84" s="114"/>
      <c r="R84" s="114">
        <v>0.14718009773504753</v>
      </c>
    </row>
    <row r="85" spans="1:19" ht="13.5" thickBot="1" x14ac:dyDescent="0.35">
      <c r="A85" s="77" t="s">
        <v>312</v>
      </c>
      <c r="B85" s="115">
        <v>0.52179617150694735</v>
      </c>
      <c r="C85" s="115">
        <v>0.23948548937462752</v>
      </c>
      <c r="D85" s="115">
        <v>0.10827858347069674</v>
      </c>
      <c r="E85" s="115">
        <v>0.14184572494209149</v>
      </c>
      <c r="F85" s="115">
        <v>0.13285388580178897</v>
      </c>
      <c r="G85" s="115">
        <v>0.15628670295539718</v>
      </c>
      <c r="H85" s="115">
        <v>7.8951701860327669E-2</v>
      </c>
      <c r="I85" s="115">
        <v>0.13859521805985245</v>
      </c>
      <c r="J85" s="115">
        <v>0.20815694200799634</v>
      </c>
      <c r="K85" s="115"/>
      <c r="L85" s="115">
        <v>0.24141676061272846</v>
      </c>
      <c r="M85" s="115">
        <v>0.1369038839814424</v>
      </c>
      <c r="N85" s="115">
        <v>0.13811522894358522</v>
      </c>
      <c r="O85" s="115"/>
      <c r="P85" s="115">
        <v>0.16635614104044874</v>
      </c>
      <c r="Q85" s="115"/>
      <c r="R85" s="115">
        <v>0.18242040282653779</v>
      </c>
    </row>
    <row r="86" spans="1:19" ht="13.5" thickTop="1" x14ac:dyDescent="0.3">
      <c r="A86" s="80" t="s">
        <v>662</v>
      </c>
      <c r="B86" s="116">
        <v>35.743037748225895</v>
      </c>
      <c r="C86" s="116">
        <v>36.109089897929955</v>
      </c>
      <c r="D86" s="116">
        <v>30.624792691628731</v>
      </c>
      <c r="E86" s="116">
        <v>33.840337236184688</v>
      </c>
      <c r="F86" s="116">
        <v>30.307292698533111</v>
      </c>
      <c r="G86" s="116">
        <v>25.224673857001104</v>
      </c>
      <c r="H86" s="116">
        <v>18.249121944287168</v>
      </c>
      <c r="I86" s="116">
        <v>28.614581944049537</v>
      </c>
      <c r="J86" s="116">
        <v>34.363241843153396</v>
      </c>
      <c r="K86" s="116"/>
      <c r="L86" s="116">
        <v>34.11600011816715</v>
      </c>
      <c r="M86" s="116">
        <v>31.898604967676082</v>
      </c>
      <c r="N86" s="116">
        <v>25.968951499226012</v>
      </c>
      <c r="O86" s="116"/>
      <c r="P86" s="116">
        <v>29.352227748631599</v>
      </c>
      <c r="Q86" s="116"/>
      <c r="R86" s="116">
        <v>31.392892959148732</v>
      </c>
    </row>
    <row r="88" spans="1:19" x14ac:dyDescent="0.3">
      <c r="A88" s="82" t="s">
        <v>721</v>
      </c>
    </row>
    <row r="90" spans="1:19" ht="26" x14ac:dyDescent="0.3">
      <c r="A90" s="88"/>
      <c r="B90" s="113" t="s">
        <v>668</v>
      </c>
      <c r="C90" s="113" t="s">
        <v>669</v>
      </c>
      <c r="D90" s="113" t="s">
        <v>670</v>
      </c>
      <c r="E90" s="113" t="s">
        <v>671</v>
      </c>
      <c r="F90" s="113" t="s">
        <v>672</v>
      </c>
      <c r="G90" s="113" t="s">
        <v>673</v>
      </c>
      <c r="H90" s="113" t="s">
        <v>674</v>
      </c>
      <c r="I90" s="113" t="s">
        <v>675</v>
      </c>
      <c r="J90" s="113" t="s">
        <v>676</v>
      </c>
      <c r="K90" s="88"/>
      <c r="L90" s="113" t="s">
        <v>677</v>
      </c>
      <c r="M90" s="113" t="s">
        <v>678</v>
      </c>
      <c r="N90" s="113" t="s">
        <v>679</v>
      </c>
      <c r="O90" s="88"/>
      <c r="P90" s="127" t="s">
        <v>680</v>
      </c>
      <c r="Q90" s="133"/>
    </row>
    <row r="91" spans="1:19" x14ac:dyDescent="0.3">
      <c r="A91" s="86" t="s">
        <v>681</v>
      </c>
      <c r="B91" s="117">
        <v>-0.33322329872325052</v>
      </c>
      <c r="C91" s="117">
        <v>-1.033604465995408E-2</v>
      </c>
      <c r="D91" s="118">
        <v>0.33387439071304104</v>
      </c>
      <c r="E91" s="118">
        <v>0.45005931023144963</v>
      </c>
      <c r="F91" s="118">
        <v>0.16491573051121522</v>
      </c>
      <c r="G91" s="117">
        <v>-1.4059300424942855E-2</v>
      </c>
      <c r="H91" s="117">
        <v>-0.58582676938095557</v>
      </c>
      <c r="I91" s="118">
        <v>4.3980040682304766E-2</v>
      </c>
      <c r="J91" s="118">
        <v>0.13513736711407454</v>
      </c>
      <c r="K91" s="119"/>
      <c r="L91" s="118">
        <v>5.5802032855400308E-2</v>
      </c>
      <c r="M91" s="118">
        <v>0.29334674009530781</v>
      </c>
      <c r="N91" s="117">
        <v>-0.13457775924358217</v>
      </c>
      <c r="O91" s="126"/>
      <c r="P91" s="135">
        <v>0.10767044183237418</v>
      </c>
      <c r="Q91" s="133"/>
      <c r="R91" s="89"/>
      <c r="S91" s="129"/>
    </row>
    <row r="92" spans="1:19" x14ac:dyDescent="0.3">
      <c r="A92" s="74" t="s">
        <v>682</v>
      </c>
      <c r="B92" s="120">
        <v>-0.14373851020252881</v>
      </c>
      <c r="C92" s="121">
        <v>0.13531288460331603</v>
      </c>
      <c r="D92" s="122">
        <v>0.59915514203978382</v>
      </c>
      <c r="E92" s="120">
        <v>-6.8931215730850037E-2</v>
      </c>
      <c r="F92" s="121">
        <v>0.14456138252380546</v>
      </c>
      <c r="G92" s="121">
        <v>0.23103043601085371</v>
      </c>
      <c r="H92" s="120">
        <v>-0.44474786832349589</v>
      </c>
      <c r="I92" s="120">
        <v>-0.16024682404002943</v>
      </c>
      <c r="J92" s="120">
        <v>-8.9111633963865233E-2</v>
      </c>
      <c r="K92" s="98"/>
      <c r="L92" s="121">
        <v>0.25103825911263122</v>
      </c>
      <c r="M92" s="121">
        <v>4.8402563309013935E-2</v>
      </c>
      <c r="N92" s="120">
        <v>-0.14738123223978328</v>
      </c>
      <c r="O92" s="126"/>
      <c r="P92" s="136">
        <v>8.1741227935006711E-2</v>
      </c>
      <c r="Q92" s="133"/>
      <c r="R92" s="130"/>
      <c r="S92" s="131"/>
    </row>
    <row r="93" spans="1:19" x14ac:dyDescent="0.3">
      <c r="A93" s="74" t="s">
        <v>683</v>
      </c>
      <c r="B93" s="123">
        <v>-1</v>
      </c>
      <c r="C93" s="120">
        <v>-0.5530668734819526</v>
      </c>
      <c r="D93" s="121">
        <v>0.21243134952035869</v>
      </c>
      <c r="E93" s="122">
        <v>0.81519292395330045</v>
      </c>
      <c r="F93" s="121">
        <v>0.30165804287020981</v>
      </c>
      <c r="G93" s="120">
        <v>-0.65000115054593377</v>
      </c>
      <c r="H93" s="120">
        <v>-0.36853679142672102</v>
      </c>
      <c r="I93" s="122">
        <v>0.55189680067112179</v>
      </c>
      <c r="J93" s="121">
        <v>0.35963484048040684</v>
      </c>
      <c r="K93" s="98"/>
      <c r="L93" s="120">
        <v>-0.3597627732776536</v>
      </c>
      <c r="M93" s="122">
        <v>0.53295836988040657</v>
      </c>
      <c r="N93" s="120">
        <v>-5.8071553890550742E-3</v>
      </c>
      <c r="O93" s="126"/>
      <c r="P93" s="136">
        <v>6.7734219804142626E-2</v>
      </c>
      <c r="Q93" s="133"/>
      <c r="R93" s="130"/>
      <c r="S93" s="131"/>
    </row>
    <row r="94" spans="1:19" x14ac:dyDescent="0.3">
      <c r="A94" s="74" t="s">
        <v>684</v>
      </c>
      <c r="B94" s="120">
        <v>-5.1022297931465177E-2</v>
      </c>
      <c r="C94" s="121">
        <v>6.4668721769106652E-2</v>
      </c>
      <c r="D94" s="120">
        <v>-0.14666455973248638</v>
      </c>
      <c r="E94" s="121">
        <v>0.32670947785758742</v>
      </c>
      <c r="F94" s="121">
        <v>2.6876727177863602E-2</v>
      </c>
      <c r="G94" s="120">
        <v>-0.26098969048393028</v>
      </c>
      <c r="H94" s="120">
        <v>-0.63077501562403171</v>
      </c>
      <c r="I94" s="122">
        <v>0.62869326165484729</v>
      </c>
      <c r="J94" s="121">
        <v>9.5195903839964124E-3</v>
      </c>
      <c r="K94" s="98"/>
      <c r="L94" s="120">
        <v>-2.944929961835363E-2</v>
      </c>
      <c r="M94" s="121">
        <v>0.16192385997304704</v>
      </c>
      <c r="N94" s="120">
        <v>-4.3098182115438699E-2</v>
      </c>
      <c r="O94" s="126"/>
      <c r="P94" s="136">
        <v>0.11593158281385629</v>
      </c>
      <c r="Q94" s="133"/>
      <c r="R94" s="130"/>
      <c r="S94" s="131"/>
    </row>
    <row r="95" spans="1:19" x14ac:dyDescent="0.3">
      <c r="A95" s="74" t="s">
        <v>685</v>
      </c>
      <c r="B95" s="123">
        <v>-1</v>
      </c>
      <c r="C95" s="122">
        <v>0.89946578770170205</v>
      </c>
      <c r="D95" s="123">
        <v>-1</v>
      </c>
      <c r="E95" s="122">
        <v>0.92864248170038177</v>
      </c>
      <c r="F95" s="124">
        <v>1.3708771495135972</v>
      </c>
      <c r="G95" s="120">
        <v>-0.25625244491010934</v>
      </c>
      <c r="H95" s="123">
        <v>-1</v>
      </c>
      <c r="I95" s="121">
        <v>1.4701754284964341E-2</v>
      </c>
      <c r="J95" s="120">
        <v>-0.17450741827975291</v>
      </c>
      <c r="K95" s="98"/>
      <c r="L95" s="120">
        <v>-9.2997262143342474E-2</v>
      </c>
      <c r="M95" s="124">
        <v>1.1716910239972429</v>
      </c>
      <c r="N95" s="120">
        <v>-0.37402672746718268</v>
      </c>
      <c r="O95" s="126"/>
      <c r="P95" s="136">
        <v>0.18379228717415841</v>
      </c>
      <c r="Q95" s="133"/>
      <c r="R95" s="130"/>
      <c r="S95" s="131"/>
    </row>
    <row r="96" spans="1:19" x14ac:dyDescent="0.3">
      <c r="A96" s="74" t="s">
        <v>686</v>
      </c>
      <c r="B96" s="120">
        <v>-0.5178333358422007</v>
      </c>
      <c r="C96" s="120">
        <v>-0.11481206010017797</v>
      </c>
      <c r="D96" s="121">
        <v>0.434121871358224</v>
      </c>
      <c r="E96" s="121">
        <v>0.38562663733813829</v>
      </c>
      <c r="F96" s="122">
        <v>0.595930249510771</v>
      </c>
      <c r="G96" s="121">
        <v>1.0919006918298058E-2</v>
      </c>
      <c r="H96" s="120">
        <v>-0.87493350043791362</v>
      </c>
      <c r="I96" s="121">
        <v>4.4256174312681695E-2</v>
      </c>
      <c r="J96" s="121">
        <v>0.28231857354601519</v>
      </c>
      <c r="K96" s="98"/>
      <c r="L96" s="121">
        <v>9.737675801586354E-3</v>
      </c>
      <c r="M96" s="122">
        <v>0.50120777581168641</v>
      </c>
      <c r="N96" s="120">
        <v>-0.18562700466604354</v>
      </c>
      <c r="O96" s="126"/>
      <c r="P96" s="136">
        <v>0.16080602917077669</v>
      </c>
      <c r="Q96" s="133"/>
      <c r="R96" s="130"/>
      <c r="S96" s="131"/>
    </row>
    <row r="97" spans="1:19" x14ac:dyDescent="0.3">
      <c r="A97" s="74" t="s">
        <v>687</v>
      </c>
      <c r="B97" s="123">
        <v>-1</v>
      </c>
      <c r="C97" s="121">
        <v>0.38142966378305543</v>
      </c>
      <c r="D97" s="120">
        <v>-6.3121229916086485E-2</v>
      </c>
      <c r="E97" s="121">
        <v>5.1986808200208179E-2</v>
      </c>
      <c r="F97" s="120">
        <v>-0.1378628547223284</v>
      </c>
      <c r="G97" s="123">
        <v>-1</v>
      </c>
      <c r="H97" s="123">
        <v>-1</v>
      </c>
      <c r="I97" s="122">
        <v>0.66042105246630523</v>
      </c>
      <c r="J97" s="124">
        <v>1.7016120856298995</v>
      </c>
      <c r="K97" s="98"/>
      <c r="L97" s="120">
        <v>-1.0542467792737376E-2</v>
      </c>
      <c r="M97" s="120">
        <v>-5.2353007710294053E-2</v>
      </c>
      <c r="N97" s="121">
        <v>2.4319900508246395E-2</v>
      </c>
      <c r="O97" s="126"/>
      <c r="P97" s="136">
        <v>0.18379228717415819</v>
      </c>
      <c r="Q97" s="133"/>
      <c r="R97" s="130"/>
      <c r="S97" s="131"/>
    </row>
    <row r="98" spans="1:19" x14ac:dyDescent="0.3">
      <c r="A98" s="74" t="s">
        <v>688</v>
      </c>
      <c r="B98" s="123">
        <v>-1</v>
      </c>
      <c r="C98" s="120">
        <v>-1</v>
      </c>
      <c r="D98" s="124">
        <v>3.1222665883692198</v>
      </c>
      <c r="E98" s="124">
        <v>3.6287419560809164</v>
      </c>
      <c r="F98" s="120">
        <v>-1</v>
      </c>
      <c r="G98" s="123">
        <v>-1</v>
      </c>
      <c r="H98" s="123">
        <v>-1</v>
      </c>
      <c r="I98" s="121">
        <v>0.21764210514195725</v>
      </c>
      <c r="J98" s="123">
        <v>-1</v>
      </c>
      <c r="K98" s="98"/>
      <c r="L98" s="121">
        <v>0.45120438057065204</v>
      </c>
      <c r="M98" s="124">
        <v>1.084823383037353</v>
      </c>
      <c r="N98" s="120">
        <v>-0.62441603648030963</v>
      </c>
      <c r="O98" s="126"/>
      <c r="P98" s="136">
        <v>0.18379228717415841</v>
      </c>
      <c r="Q98" s="133"/>
      <c r="R98" s="130"/>
      <c r="S98" s="131"/>
    </row>
    <row r="99" spans="1:19" x14ac:dyDescent="0.3">
      <c r="A99" s="74" t="s">
        <v>689</v>
      </c>
      <c r="B99" s="123">
        <v>-1</v>
      </c>
      <c r="C99" s="120">
        <v>-1</v>
      </c>
      <c r="D99" s="120">
        <v>-1</v>
      </c>
      <c r="E99" s="124">
        <v>1.3143709780404582</v>
      </c>
      <c r="F99" s="122">
        <v>0.89670171961087752</v>
      </c>
      <c r="G99" s="123">
        <v>-1</v>
      </c>
      <c r="H99" s="124">
        <v>2.8645548364684679</v>
      </c>
      <c r="I99" s="120">
        <v>-1</v>
      </c>
      <c r="J99" s="120">
        <v>-1</v>
      </c>
      <c r="K99" s="98"/>
      <c r="L99" s="123">
        <v>-1</v>
      </c>
      <c r="M99" s="124">
        <v>1.084823383037353</v>
      </c>
      <c r="N99" s="121">
        <v>0.12675189055907099</v>
      </c>
      <c r="O99" s="126"/>
      <c r="P99" s="134">
        <v>-0.5264830851303367</v>
      </c>
      <c r="Q99" s="133"/>
      <c r="R99" s="130"/>
      <c r="S99" s="131"/>
    </row>
    <row r="100" spans="1:19" x14ac:dyDescent="0.3">
      <c r="A100" s="74" t="s">
        <v>690</v>
      </c>
      <c r="B100" s="120">
        <v>-0.22019042893444585</v>
      </c>
      <c r="C100" s="121">
        <v>4.7981124249214524E-2</v>
      </c>
      <c r="D100" s="121">
        <v>0.37705026120092477</v>
      </c>
      <c r="E100" s="122">
        <v>0.67093594319731342</v>
      </c>
      <c r="F100" s="120">
        <v>-5.9824578641159754E-2</v>
      </c>
      <c r="G100" s="121">
        <v>7.7151631509496887E-2</v>
      </c>
      <c r="H100" s="120">
        <v>-0.47251047490732123</v>
      </c>
      <c r="I100" s="120">
        <v>-0.18648911078877861</v>
      </c>
      <c r="J100" s="121">
        <v>0.11014519610653939</v>
      </c>
      <c r="K100" s="98"/>
      <c r="L100" s="121">
        <v>0.1181154440819141</v>
      </c>
      <c r="M100" s="121">
        <v>0.26931596057769891</v>
      </c>
      <c r="N100" s="120">
        <v>-0.15817387486965961</v>
      </c>
      <c r="O100" s="126"/>
      <c r="P100" s="136">
        <v>8.6843780896964207E-2</v>
      </c>
      <c r="Q100" s="133"/>
      <c r="R100" s="130"/>
      <c r="S100" s="131"/>
    </row>
    <row r="101" spans="1:19" x14ac:dyDescent="0.3">
      <c r="A101" s="74" t="s">
        <v>691</v>
      </c>
      <c r="B101" s="123">
        <v>-1</v>
      </c>
      <c r="C101" s="120">
        <v>-0.15579298324368818</v>
      </c>
      <c r="D101" s="121">
        <v>0.14507405232478332</v>
      </c>
      <c r="E101" s="120">
        <v>-0.35711917276653937</v>
      </c>
      <c r="F101" s="120">
        <v>-0.47313841121920064</v>
      </c>
      <c r="G101" s="121">
        <v>0.48749511017978153</v>
      </c>
      <c r="H101" s="120">
        <v>-0.28434169695028366</v>
      </c>
      <c r="I101" s="121">
        <v>1.4701754284964563E-2</v>
      </c>
      <c r="J101" s="124">
        <v>1.2013135512539925</v>
      </c>
      <c r="K101" s="98"/>
      <c r="L101" s="120">
        <v>-0.19377534412741548</v>
      </c>
      <c r="M101" s="120">
        <v>-0.42088239360073521</v>
      </c>
      <c r="N101" s="121">
        <v>0.25194654506563463</v>
      </c>
      <c r="O101" s="126"/>
      <c r="P101" s="136">
        <v>5.2259810821474018E-2</v>
      </c>
      <c r="Q101" s="133"/>
      <c r="R101" s="130"/>
      <c r="S101" s="131"/>
    </row>
    <row r="102" spans="1:19" x14ac:dyDescent="0.3">
      <c r="A102" s="74" t="s">
        <v>692</v>
      </c>
      <c r="B102" s="123">
        <v>-1</v>
      </c>
      <c r="C102" s="120">
        <v>-1</v>
      </c>
      <c r="D102" s="121">
        <v>0.47223806727472128</v>
      </c>
      <c r="E102" s="122">
        <v>0.65312212717175577</v>
      </c>
      <c r="F102" s="120">
        <v>-1</v>
      </c>
      <c r="G102" s="123">
        <v>-1</v>
      </c>
      <c r="H102" s="123">
        <v>-1</v>
      </c>
      <c r="I102" s="124">
        <v>3.3487218040784184</v>
      </c>
      <c r="J102" s="123">
        <v>-1</v>
      </c>
      <c r="K102" s="98"/>
      <c r="L102" s="120">
        <v>-0.48171272122476716</v>
      </c>
      <c r="M102" s="120">
        <v>-0.25542022034380252</v>
      </c>
      <c r="N102" s="121">
        <v>0.34137129828460822</v>
      </c>
      <c r="O102" s="126"/>
      <c r="P102" s="136">
        <v>0.18379228717415819</v>
      </c>
      <c r="Q102" s="133"/>
      <c r="R102" s="130"/>
      <c r="S102" s="131"/>
    </row>
    <row r="103" spans="1:19" x14ac:dyDescent="0.3">
      <c r="A103" s="74" t="s">
        <v>693</v>
      </c>
      <c r="B103" s="100" t="s">
        <v>309</v>
      </c>
      <c r="C103" s="100" t="s">
        <v>309</v>
      </c>
      <c r="D103" s="100" t="s">
        <v>309</v>
      </c>
      <c r="E103" s="100" t="s">
        <v>309</v>
      </c>
      <c r="F103" s="100" t="s">
        <v>309</v>
      </c>
      <c r="G103" s="100" t="s">
        <v>309</v>
      </c>
      <c r="H103" s="100" t="s">
        <v>309</v>
      </c>
      <c r="I103" s="100" t="s">
        <v>309</v>
      </c>
      <c r="J103" s="100" t="s">
        <v>309</v>
      </c>
      <c r="K103" s="98"/>
      <c r="L103" s="98" t="s">
        <v>309</v>
      </c>
      <c r="M103" s="98" t="s">
        <v>309</v>
      </c>
      <c r="N103" s="98" t="s">
        <v>309</v>
      </c>
      <c r="O103" s="126"/>
      <c r="P103" s="128" t="s">
        <v>309</v>
      </c>
      <c r="Q103" s="133"/>
      <c r="R103" s="130"/>
      <c r="S103" s="131"/>
    </row>
    <row r="104" spans="1:19" x14ac:dyDescent="0.3">
      <c r="A104" s="76" t="s">
        <v>694</v>
      </c>
      <c r="B104" s="118">
        <v>0.25111708265615462</v>
      </c>
      <c r="C104" s="118">
        <v>0.24992481770864328</v>
      </c>
      <c r="D104" s="118">
        <v>2.1252077617967879E-2</v>
      </c>
      <c r="E104" s="118">
        <v>0.13543982244068231</v>
      </c>
      <c r="F104" s="118">
        <v>2.1794248454133802E-2</v>
      </c>
      <c r="G104" s="117">
        <v>-0.15329135870252908</v>
      </c>
      <c r="H104" s="117">
        <v>-0.35963496272402984</v>
      </c>
      <c r="I104" s="117">
        <v>-3.0098459718513881E-2</v>
      </c>
      <c r="J104" s="118">
        <v>0.17036479952066252</v>
      </c>
      <c r="K104" s="119"/>
      <c r="L104" s="118">
        <v>0.16962600280728468</v>
      </c>
      <c r="M104" s="118">
        <v>7.2981148107201355E-2</v>
      </c>
      <c r="N104" s="117">
        <v>-0.11409660727766646</v>
      </c>
      <c r="O104" s="126"/>
      <c r="P104" s="135">
        <v>6.6098132346842808E-2</v>
      </c>
      <c r="Q104" s="133"/>
      <c r="R104" s="132"/>
      <c r="S104" s="129"/>
    </row>
    <row r="105" spans="1:19" x14ac:dyDescent="0.3">
      <c r="A105" s="74" t="s">
        <v>695</v>
      </c>
      <c r="B105" s="121">
        <v>6.393364269550017E-2</v>
      </c>
      <c r="C105" s="121">
        <v>0.24224370182417942</v>
      </c>
      <c r="D105" s="120">
        <v>-2.6046100248615978E-2</v>
      </c>
      <c r="E105" s="121">
        <v>0.14031426085435217</v>
      </c>
      <c r="F105" s="121">
        <v>0.16414327101865211</v>
      </c>
      <c r="G105" s="120">
        <v>-0.2669023057614357</v>
      </c>
      <c r="H105" s="120">
        <v>-0.50783353097999862</v>
      </c>
      <c r="I105" s="121">
        <v>9.0520396169833983E-2</v>
      </c>
      <c r="J105" s="121">
        <v>0.31786527235317741</v>
      </c>
      <c r="K105" s="98"/>
      <c r="L105" s="121">
        <v>0.11740092568021421</v>
      </c>
      <c r="M105" s="121">
        <v>0.15341048918364364</v>
      </c>
      <c r="N105" s="120">
        <v>-0.11604294969591256</v>
      </c>
      <c r="O105" s="126"/>
      <c r="P105" s="136">
        <v>9.3335886162542625E-2</v>
      </c>
      <c r="Q105" s="133"/>
      <c r="R105" s="130"/>
      <c r="S105" s="131"/>
    </row>
    <row r="106" spans="1:19" x14ac:dyDescent="0.3">
      <c r="A106" s="74" t="s">
        <v>696</v>
      </c>
      <c r="B106" s="120">
        <v>-0.23069105391690192</v>
      </c>
      <c r="C106" s="121">
        <v>0.19002675856010232</v>
      </c>
      <c r="D106" s="121">
        <v>0.11748190648563206</v>
      </c>
      <c r="E106" s="120">
        <v>-0.16348036938296695</v>
      </c>
      <c r="F106" s="121">
        <v>0.14259139735595028</v>
      </c>
      <c r="G106" s="120">
        <v>-0.35482139799431167</v>
      </c>
      <c r="H106" s="120">
        <v>-0.61199248629834657</v>
      </c>
      <c r="I106" s="121">
        <v>0.1736309447151394</v>
      </c>
      <c r="J106" s="122">
        <v>0.79022487601981273</v>
      </c>
      <c r="K106" s="98"/>
      <c r="L106" s="121">
        <v>9.2774382959828428E-2</v>
      </c>
      <c r="M106" s="120">
        <v>4.7341604999291409E-3</v>
      </c>
      <c r="N106" s="120">
        <v>-4.9727321215241371E-2</v>
      </c>
      <c r="O106" s="126"/>
      <c r="P106" s="136">
        <v>0.11247949879017294</v>
      </c>
      <c r="Q106" s="133"/>
      <c r="R106" s="130"/>
      <c r="S106" s="131"/>
    </row>
    <row r="107" spans="1:19" x14ac:dyDescent="0.3">
      <c r="A107" s="74" t="s">
        <v>697</v>
      </c>
      <c r="B107" s="120">
        <v>-0.14863143300137149</v>
      </c>
      <c r="C107" s="121">
        <v>0.21565810412908903</v>
      </c>
      <c r="D107" s="121">
        <v>0.23667997651076589</v>
      </c>
      <c r="E107" s="124">
        <v>1.7772451736485499</v>
      </c>
      <c r="F107" s="120">
        <v>-0.62065965607782447</v>
      </c>
      <c r="G107" s="121">
        <v>0.42799530577259004</v>
      </c>
      <c r="H107" s="120">
        <v>-0.48472602180420421</v>
      </c>
      <c r="I107" s="120">
        <v>-0.5129431579432171</v>
      </c>
      <c r="J107" s="120">
        <v>-0.20752712154856279</v>
      </c>
      <c r="K107" s="98"/>
      <c r="L107" s="121">
        <v>0.16096350445652163</v>
      </c>
      <c r="M107" s="121">
        <v>0.45937636812614735</v>
      </c>
      <c r="N107" s="120">
        <v>-0.24883207296061938</v>
      </c>
      <c r="O107" s="126"/>
      <c r="P107" s="136">
        <v>8.9088904200225638E-2</v>
      </c>
      <c r="Q107" s="133"/>
      <c r="R107" s="130"/>
      <c r="S107" s="131"/>
    </row>
    <row r="108" spans="1:19" x14ac:dyDescent="0.3">
      <c r="A108" s="74" t="s">
        <v>698</v>
      </c>
      <c r="B108" s="120">
        <v>-0.15239855055446283</v>
      </c>
      <c r="C108" s="121">
        <v>0.27751681296751607</v>
      </c>
      <c r="D108" s="121">
        <v>4.8806764739956376E-2</v>
      </c>
      <c r="E108" s="121">
        <v>2.4057954885158717E-2</v>
      </c>
      <c r="F108" s="121">
        <v>0.13298554047552447</v>
      </c>
      <c r="G108" s="121">
        <v>2.6766536230291571E-2</v>
      </c>
      <c r="H108" s="120">
        <v>-0.57250499596587745</v>
      </c>
      <c r="I108" s="121">
        <v>2.3681415827309316E-2</v>
      </c>
      <c r="J108" s="121">
        <v>0.31494393548357946</v>
      </c>
      <c r="K108" s="98"/>
      <c r="L108" s="121">
        <v>0.12372020619408897</v>
      </c>
      <c r="M108" s="121">
        <v>8.3923661534907268E-2</v>
      </c>
      <c r="N108" s="120">
        <v>-9.4277610096321851E-2</v>
      </c>
      <c r="O108" s="126"/>
      <c r="P108" s="136">
        <v>0.10522200262720105</v>
      </c>
      <c r="Q108" s="133"/>
      <c r="R108" s="130"/>
      <c r="S108" s="131"/>
    </row>
    <row r="109" spans="1:19" x14ac:dyDescent="0.3">
      <c r="A109" s="74" t="s">
        <v>699</v>
      </c>
      <c r="B109" s="121">
        <v>0.17651435138001403</v>
      </c>
      <c r="C109" s="121">
        <v>9.4499549362454527E-2</v>
      </c>
      <c r="D109" s="120">
        <v>-5.0566740534727539E-2</v>
      </c>
      <c r="E109" s="121">
        <v>6.6083783854482103E-2</v>
      </c>
      <c r="F109" s="120">
        <v>-0.22162157235399504</v>
      </c>
      <c r="G109" s="121">
        <v>4.6478971985775663E-2</v>
      </c>
      <c r="H109" s="120">
        <v>-9.3739234329002663E-2</v>
      </c>
      <c r="I109" s="121">
        <v>4.0196773236847783E-2</v>
      </c>
      <c r="J109" s="121">
        <v>4.5347389917096859E-2</v>
      </c>
      <c r="K109" s="98"/>
      <c r="L109" s="121">
        <v>5.7410227048967366E-2</v>
      </c>
      <c r="M109" s="120">
        <v>-9.2036717605172957E-2</v>
      </c>
      <c r="N109" s="120">
        <v>3.4445926531090354E-3</v>
      </c>
      <c r="O109" s="126"/>
      <c r="P109" s="136">
        <v>1.7228548275281641E-2</v>
      </c>
      <c r="Q109" s="133"/>
      <c r="R109" s="130"/>
      <c r="S109" s="131"/>
    </row>
    <row r="110" spans="1:19" x14ac:dyDescent="0.3">
      <c r="A110" s="74" t="s">
        <v>700</v>
      </c>
      <c r="B110" s="121">
        <v>0.25201259852739466</v>
      </c>
      <c r="C110" s="121">
        <v>0.34079937955414241</v>
      </c>
      <c r="D110" s="122">
        <v>0.81864702428053793</v>
      </c>
      <c r="E110" s="121">
        <v>0.36139469296497517</v>
      </c>
      <c r="F110" s="120">
        <v>-1</v>
      </c>
      <c r="G110" s="120">
        <v>-1</v>
      </c>
      <c r="H110" s="120">
        <v>-0.24224414971206509</v>
      </c>
      <c r="I110" s="124">
        <v>1.1487801855446302</v>
      </c>
      <c r="J110" s="120">
        <v>-1</v>
      </c>
      <c r="K110" s="98"/>
      <c r="L110" s="121">
        <v>0.49388686235214174</v>
      </c>
      <c r="M110" s="120">
        <v>-0.38681665204783733</v>
      </c>
      <c r="N110" s="120">
        <v>-0.11627302701249331</v>
      </c>
      <c r="O110" s="126"/>
      <c r="P110" s="136">
        <v>4.4522606330139602E-2</v>
      </c>
      <c r="Q110" s="133"/>
      <c r="R110" s="130"/>
      <c r="S110" s="131"/>
    </row>
    <row r="111" spans="1:19" x14ac:dyDescent="0.3">
      <c r="A111" s="74" t="s">
        <v>701</v>
      </c>
      <c r="B111" s="120">
        <v>-0.3589092115974184</v>
      </c>
      <c r="C111" s="121">
        <v>9.8486238670863591E-2</v>
      </c>
      <c r="D111" s="121">
        <v>0.11748190648563206</v>
      </c>
      <c r="E111" s="121">
        <v>0.39419938436172175</v>
      </c>
      <c r="F111" s="120">
        <v>-8.59268821152398E-2</v>
      </c>
      <c r="G111" s="121">
        <v>0.18282743701042836</v>
      </c>
      <c r="H111" s="120">
        <v>-6.8781967116031906E-2</v>
      </c>
      <c r="I111" s="120">
        <v>-0.11977679146364539</v>
      </c>
      <c r="J111" s="120">
        <v>-0.22423588705808106</v>
      </c>
      <c r="K111" s="98"/>
      <c r="L111" s="121">
        <v>2.7207919982238593E-2</v>
      </c>
      <c r="M111" s="121">
        <v>0.13032593056242048</v>
      </c>
      <c r="N111" s="120">
        <v>-6.1040091200774138E-2</v>
      </c>
      <c r="O111" s="126"/>
      <c r="P111" s="136">
        <v>1.2641595052593102E-2</v>
      </c>
      <c r="Q111" s="133"/>
      <c r="R111" s="130"/>
      <c r="S111" s="131"/>
    </row>
    <row r="112" spans="1:19" x14ac:dyDescent="0.3">
      <c r="A112" s="74" t="s">
        <v>702</v>
      </c>
      <c r="B112" s="124">
        <v>1.1284214174965714</v>
      </c>
      <c r="C112" s="120">
        <v>-0.24021368491931938</v>
      </c>
      <c r="D112" s="124">
        <v>2.0916999412769148</v>
      </c>
      <c r="E112" s="121">
        <v>0.15718548902022911</v>
      </c>
      <c r="F112" s="122">
        <v>0.89670171961087752</v>
      </c>
      <c r="G112" s="122">
        <v>0.78499413221573766</v>
      </c>
      <c r="H112" s="123">
        <v>-1</v>
      </c>
      <c r="I112" s="123">
        <v>-1</v>
      </c>
      <c r="J112" s="123">
        <v>-1</v>
      </c>
      <c r="K112" s="98"/>
      <c r="L112" s="122">
        <v>0.81400547571331505</v>
      </c>
      <c r="M112" s="122">
        <v>0.563617537278015</v>
      </c>
      <c r="N112" s="120">
        <v>-0.62441603648030963</v>
      </c>
      <c r="O112" s="126"/>
      <c r="P112" s="136">
        <v>0.18379228717415841</v>
      </c>
      <c r="Q112" s="133"/>
      <c r="R112" s="130"/>
      <c r="S112" s="131"/>
    </row>
    <row r="113" spans="1:19" x14ac:dyDescent="0.3">
      <c r="A113" s="74" t="s">
        <v>703</v>
      </c>
      <c r="B113" s="123">
        <v>-1</v>
      </c>
      <c r="C113" s="120">
        <v>-1</v>
      </c>
      <c r="D113" s="124">
        <v>1.5764166177307621</v>
      </c>
      <c r="E113" s="120">
        <v>-1</v>
      </c>
      <c r="F113" s="124">
        <v>1.3708771495135967</v>
      </c>
      <c r="G113" s="120">
        <v>-1</v>
      </c>
      <c r="H113" s="123">
        <v>-1</v>
      </c>
      <c r="I113" s="123">
        <v>-1</v>
      </c>
      <c r="J113" s="124">
        <v>3.9529554903214823</v>
      </c>
      <c r="K113" s="98"/>
      <c r="L113" s="120">
        <v>-9.2997262143342474E-2</v>
      </c>
      <c r="M113" s="121">
        <v>0.30301461439834565</v>
      </c>
      <c r="N113" s="120">
        <v>-6.1040091200774138E-2</v>
      </c>
      <c r="O113" s="126"/>
      <c r="P113" s="136">
        <v>0.18379228717415819</v>
      </c>
      <c r="Q113" s="133"/>
      <c r="R113" s="130"/>
      <c r="S113" s="131"/>
    </row>
    <row r="114" spans="1:19" x14ac:dyDescent="0.3">
      <c r="A114" s="74" t="s">
        <v>704</v>
      </c>
      <c r="B114" s="120">
        <v>-0.48087282500083628</v>
      </c>
      <c r="C114" s="121">
        <v>0.29719614769872327</v>
      </c>
      <c r="D114" s="120">
        <v>-0.24592684359099637</v>
      </c>
      <c r="E114" s="121">
        <v>0.12896145270266257</v>
      </c>
      <c r="F114" s="122">
        <v>0.61913561430196862</v>
      </c>
      <c r="G114" s="120">
        <v>-0.34695336626253492</v>
      </c>
      <c r="H114" s="120">
        <v>-0.37161709976122459</v>
      </c>
      <c r="I114" s="120">
        <v>-0.25753530174270889</v>
      </c>
      <c r="J114" s="122">
        <v>0.69125309425611614</v>
      </c>
      <c r="K114" s="98"/>
      <c r="L114" s="120">
        <v>-2.663120815383091E-2</v>
      </c>
      <c r="M114" s="121">
        <v>0.39835714715920045</v>
      </c>
      <c r="N114" s="120">
        <v>-0.12974447477144913</v>
      </c>
      <c r="O114" s="126"/>
      <c r="P114" s="136">
        <v>6.8300356718143052E-2</v>
      </c>
      <c r="Q114" s="133"/>
      <c r="R114" s="130"/>
      <c r="S114" s="131"/>
    </row>
    <row r="115" spans="1:19" x14ac:dyDescent="0.3">
      <c r="A115" s="74" t="s">
        <v>705</v>
      </c>
      <c r="B115" s="122">
        <v>0.72364866737927569</v>
      </c>
      <c r="C115" s="121">
        <v>0.4892698685676764</v>
      </c>
      <c r="D115" s="121">
        <v>0.35086435501642121</v>
      </c>
      <c r="E115" s="121">
        <v>5.8126809026279425E-2</v>
      </c>
      <c r="F115" s="120">
        <v>-0.1835695418990142</v>
      </c>
      <c r="G115" s="120">
        <v>-0.20560815613939709</v>
      </c>
      <c r="H115" s="120">
        <v>-0.27007030082915606</v>
      </c>
      <c r="I115" s="120">
        <v>-0.25229904779099166</v>
      </c>
      <c r="J115" s="120">
        <v>-0.11588780887743955</v>
      </c>
      <c r="K115" s="98"/>
      <c r="L115" s="121">
        <v>0.48049668689053626</v>
      </c>
      <c r="M115" s="120">
        <v>-7.4707520903898539E-2</v>
      </c>
      <c r="N115" s="120">
        <v>-0.22179587325200356</v>
      </c>
      <c r="O115" s="126"/>
      <c r="P115" s="136">
        <v>4.9636838287203666E-2</v>
      </c>
      <c r="Q115" s="133"/>
      <c r="R115" s="130"/>
      <c r="S115" s="131"/>
    </row>
    <row r="116" spans="1:19" x14ac:dyDescent="0.3">
      <c r="A116" s="74" t="s">
        <v>706</v>
      </c>
      <c r="B116" s="123">
        <v>-1</v>
      </c>
      <c r="C116" s="121">
        <v>0.26631052513446773</v>
      </c>
      <c r="D116" s="123">
        <v>-1</v>
      </c>
      <c r="E116" s="123">
        <v>-1</v>
      </c>
      <c r="F116" s="123">
        <v>-1</v>
      </c>
      <c r="G116" s="121">
        <v>0.48749511017978131</v>
      </c>
      <c r="H116" s="121">
        <v>7.3487454574574507E-2</v>
      </c>
      <c r="I116" s="123">
        <v>-1</v>
      </c>
      <c r="J116" s="124">
        <v>3.9529554903214823</v>
      </c>
      <c r="K116" s="98"/>
      <c r="L116" s="120">
        <v>-0.39533150809556161</v>
      </c>
      <c r="M116" s="123">
        <v>-1</v>
      </c>
      <c r="N116" s="122">
        <v>0.56493318133204307</v>
      </c>
      <c r="O116" s="126"/>
      <c r="P116" s="134">
        <v>-1.3506427354868067E-2</v>
      </c>
      <c r="Q116" s="133"/>
      <c r="R116" s="130"/>
      <c r="S116" s="131"/>
    </row>
    <row r="117" spans="1:19" x14ac:dyDescent="0.3">
      <c r="A117" s="74" t="s">
        <v>707</v>
      </c>
      <c r="B117" s="121">
        <v>0.17460601048565949</v>
      </c>
      <c r="C117" s="120">
        <v>-8.258166934241451E-2</v>
      </c>
      <c r="D117" s="120">
        <v>-0.39705436829869289</v>
      </c>
      <c r="E117" s="121">
        <v>0.25801907934979273</v>
      </c>
      <c r="F117" s="120">
        <v>-2.8038745344633131E-2</v>
      </c>
      <c r="G117" s="121">
        <v>0.21468480366548115</v>
      </c>
      <c r="H117" s="120">
        <v>-9.3994405558222027E-2</v>
      </c>
      <c r="I117" s="120">
        <v>-5.0138108851917162E-2</v>
      </c>
      <c r="J117" s="121">
        <v>0.20432859640182133</v>
      </c>
      <c r="K117" s="98"/>
      <c r="L117" s="120">
        <v>-0.14944971470703472</v>
      </c>
      <c r="M117" s="121">
        <v>0.100804047682586</v>
      </c>
      <c r="N117" s="121">
        <v>4.1037708013083707E-2</v>
      </c>
      <c r="O117" s="126"/>
      <c r="P117" s="136">
        <v>1.7275446779121184E-2</v>
      </c>
      <c r="Q117" s="133"/>
      <c r="R117" s="130"/>
      <c r="S117" s="131"/>
    </row>
    <row r="118" spans="1:19" x14ac:dyDescent="0.3">
      <c r="A118" s="76" t="s">
        <v>708</v>
      </c>
      <c r="B118" s="125">
        <v>1.1284214174965714</v>
      </c>
      <c r="C118" s="118">
        <v>0.16202612894692336</v>
      </c>
      <c r="D118" s="117">
        <v>-3.0054920383713046E-2</v>
      </c>
      <c r="E118" s="117">
        <v>-0.38737238816576114</v>
      </c>
      <c r="F118" s="118">
        <v>5.9921549194313917E-2</v>
      </c>
      <c r="G118" s="118">
        <v>0.10249637578030835</v>
      </c>
      <c r="H118" s="117">
        <v>-0.58323428234163588</v>
      </c>
      <c r="I118" s="117">
        <v>-6.8861919597326793E-2</v>
      </c>
      <c r="J118" s="118">
        <v>0.45675161480043602</v>
      </c>
      <c r="K118" s="119"/>
      <c r="L118" s="118">
        <v>0.25913321255394806</v>
      </c>
      <c r="M118" s="117">
        <v>-0.14154331286697219</v>
      </c>
      <c r="N118" s="117">
        <v>-8.3133265525461741E-2</v>
      </c>
      <c r="O118" s="126"/>
      <c r="P118" s="135">
        <v>0.10719396270994808</v>
      </c>
      <c r="Q118" s="133"/>
      <c r="R118" s="132"/>
      <c r="S118" s="129"/>
    </row>
    <row r="119" spans="1:19" x14ac:dyDescent="0.3">
      <c r="A119" s="74" t="s">
        <v>311</v>
      </c>
      <c r="B119" s="120">
        <v>-0.14863143300137149</v>
      </c>
      <c r="C119" s="120">
        <v>-0.18956126391394068</v>
      </c>
      <c r="D119" s="121">
        <v>0.37408886278973985</v>
      </c>
      <c r="E119" s="120">
        <v>-0.69141720292793885</v>
      </c>
      <c r="F119" s="121">
        <v>0.39091459438131038</v>
      </c>
      <c r="G119" s="121">
        <v>0.3089956969582075</v>
      </c>
      <c r="H119" s="120">
        <v>-0.65648401453613614</v>
      </c>
      <c r="I119" s="121">
        <v>5.5289824456362879E-2</v>
      </c>
      <c r="J119" s="122">
        <v>0.71702456997811415</v>
      </c>
      <c r="K119" s="98"/>
      <c r="L119" s="121">
        <v>1.5843066399456651E-2</v>
      </c>
      <c r="M119" s="120">
        <v>-9.6576534017147053E-2</v>
      </c>
      <c r="N119" s="121">
        <v>2.6596166953820166E-2</v>
      </c>
      <c r="O119" s="126"/>
      <c r="P119" s="136">
        <v>0.12065669852486982</v>
      </c>
      <c r="Q119" s="133"/>
      <c r="R119" s="130"/>
      <c r="S119" s="131"/>
    </row>
    <row r="120" spans="1:19" x14ac:dyDescent="0.3">
      <c r="A120" s="74" t="s">
        <v>312</v>
      </c>
      <c r="B120" s="124">
        <v>2.1366210363107365</v>
      </c>
      <c r="C120" s="121">
        <v>0.43959512331076311</v>
      </c>
      <c r="D120" s="120">
        <v>-0.34911580183643898</v>
      </c>
      <c r="E120" s="120">
        <v>-0.14733700809035744</v>
      </c>
      <c r="F120" s="120">
        <v>-0.20138874963752518</v>
      </c>
      <c r="G120" s="120">
        <v>-6.0529404096980266E-2</v>
      </c>
      <c r="H120" s="120">
        <v>-0.52540554639860915</v>
      </c>
      <c r="I120" s="120">
        <v>-0.16687645437655563</v>
      </c>
      <c r="J120" s="121">
        <v>0.25127296597595339</v>
      </c>
      <c r="K120" s="98"/>
      <c r="L120" s="121">
        <v>0.45120438057065204</v>
      </c>
      <c r="M120" s="120">
        <v>-0.17704340143262376</v>
      </c>
      <c r="N120" s="120">
        <v>-0.16976176485121086</v>
      </c>
      <c r="O120" s="126"/>
      <c r="P120" s="136">
        <v>9.6565487066588629E-2</v>
      </c>
      <c r="Q120" s="133"/>
      <c r="R120" s="130"/>
      <c r="S120" s="131"/>
    </row>
    <row r="121" spans="1:19" x14ac:dyDescent="0.3">
      <c r="A121" s="74" t="s">
        <v>662</v>
      </c>
      <c r="B121" s="125">
        <v>0.21772827787806448</v>
      </c>
      <c r="C121" s="118">
        <v>0.23019929550707996</v>
      </c>
      <c r="D121" s="117">
        <v>4.3354969643026875E-2</v>
      </c>
      <c r="E121" s="117">
        <v>0.15290524201394984</v>
      </c>
      <c r="F121" s="117">
        <v>3.2538073705360882E-2</v>
      </c>
      <c r="G121" s="117">
        <v>-0.14062148627962046</v>
      </c>
      <c r="H121" s="117">
        <v>-0.37827131553454429</v>
      </c>
      <c r="I121" s="117">
        <v>-2.5130828600103516E-2</v>
      </c>
      <c r="J121" s="118">
        <v>0.17072006041365673</v>
      </c>
      <c r="K121" s="119"/>
      <c r="L121" s="118">
        <v>0.16229679090567961</v>
      </c>
      <c r="M121" s="118">
        <v>8.6752434631241826E-2</v>
      </c>
      <c r="N121" s="117">
        <v>-0.11526471783945991</v>
      </c>
      <c r="O121" s="74"/>
      <c r="P121" s="135">
        <v>6.952335025447165E-2</v>
      </c>
      <c r="Q121" s="133"/>
    </row>
    <row r="124" spans="1:19" x14ac:dyDescent="0.3">
      <c r="A124" s="82" t="s">
        <v>792</v>
      </c>
    </row>
    <row r="125" spans="1:19" x14ac:dyDescent="0.3">
      <c r="A125" s="83" t="s">
        <v>790</v>
      </c>
      <c r="B125" s="154" t="s">
        <v>742</v>
      </c>
    </row>
    <row r="126" spans="1:19" x14ac:dyDescent="0.3">
      <c r="A126" s="83" t="s">
        <v>791</v>
      </c>
      <c r="B126" s="154" t="s">
        <v>765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554DC-E3E8-4E76-BA06-E2A745A4FECA}">
  <dimension ref="A2:E183"/>
  <sheetViews>
    <sheetView zoomScale="97" workbookViewId="0">
      <selection activeCell="A2" sqref="A2"/>
    </sheetView>
  </sheetViews>
  <sheetFormatPr defaultRowHeight="14.5" x14ac:dyDescent="0.35"/>
  <cols>
    <col min="1" max="1" width="59" style="2" bestFit="1" customWidth="1"/>
    <col min="2" max="2" width="11.36328125" style="2" bestFit="1" customWidth="1"/>
    <col min="3" max="3" width="17.36328125" style="2" customWidth="1"/>
    <col min="4" max="4" width="17.1796875" style="2" customWidth="1"/>
    <col min="5" max="5" width="17.453125" style="2" customWidth="1"/>
    <col min="6" max="16384" width="8.7265625" style="2"/>
  </cols>
  <sheetData>
    <row r="2" spans="1:5" x14ac:dyDescent="0.35">
      <c r="A2" s="3" t="s">
        <v>667</v>
      </c>
    </row>
    <row r="4" spans="1:5" x14ac:dyDescent="0.35">
      <c r="A4" s="2" t="s">
        <v>811</v>
      </c>
    </row>
    <row r="6" spans="1:5" ht="44.5" customHeight="1" x14ac:dyDescent="0.35">
      <c r="A6" s="337" t="s">
        <v>663</v>
      </c>
      <c r="B6" s="337" t="s">
        <v>664</v>
      </c>
      <c r="C6" s="337" t="s">
        <v>665</v>
      </c>
      <c r="D6" s="337" t="s">
        <v>661</v>
      </c>
      <c r="E6" s="337" t="s">
        <v>666</v>
      </c>
    </row>
    <row r="7" spans="1:5" x14ac:dyDescent="0.35">
      <c r="A7" s="30" t="s">
        <v>313</v>
      </c>
      <c r="B7" s="30" t="s">
        <v>314</v>
      </c>
      <c r="C7" s="30">
        <v>0</v>
      </c>
      <c r="D7" s="30" t="s">
        <v>309</v>
      </c>
      <c r="E7" s="30" t="s">
        <v>309</v>
      </c>
    </row>
    <row r="8" spans="1:5" x14ac:dyDescent="0.35">
      <c r="A8" s="30" t="s">
        <v>315</v>
      </c>
      <c r="B8" s="30" t="s">
        <v>316</v>
      </c>
      <c r="C8" s="30">
        <v>135</v>
      </c>
      <c r="D8" s="338">
        <v>58</v>
      </c>
      <c r="E8" s="338">
        <v>64.77</v>
      </c>
    </row>
    <row r="9" spans="1:5" x14ac:dyDescent="0.35">
      <c r="A9" s="30" t="s">
        <v>317</v>
      </c>
      <c r="B9" s="30" t="s">
        <v>318</v>
      </c>
      <c r="C9" s="30">
        <v>328</v>
      </c>
      <c r="D9" s="338">
        <v>57</v>
      </c>
      <c r="E9" s="338">
        <v>48.63</v>
      </c>
    </row>
    <row r="10" spans="1:5" x14ac:dyDescent="0.35">
      <c r="A10" s="30" t="s">
        <v>319</v>
      </c>
      <c r="B10" s="30" t="s">
        <v>320</v>
      </c>
      <c r="C10" s="30">
        <v>38</v>
      </c>
      <c r="D10" s="338">
        <v>57</v>
      </c>
      <c r="E10" s="338">
        <v>56.29</v>
      </c>
    </row>
    <row r="11" spans="1:5" x14ac:dyDescent="0.35">
      <c r="A11" s="30" t="s">
        <v>321</v>
      </c>
      <c r="B11" s="30" t="s">
        <v>322</v>
      </c>
      <c r="C11" s="30">
        <v>68</v>
      </c>
      <c r="D11" s="338">
        <v>55</v>
      </c>
      <c r="E11" s="338">
        <v>48.14</v>
      </c>
    </row>
    <row r="12" spans="1:5" x14ac:dyDescent="0.35">
      <c r="A12" s="30" t="s">
        <v>323</v>
      </c>
      <c r="B12" s="30" t="s">
        <v>324</v>
      </c>
      <c r="C12" s="30">
        <v>73</v>
      </c>
      <c r="D12" s="338">
        <v>51.999999999999993</v>
      </c>
      <c r="E12" s="338">
        <v>53.66</v>
      </c>
    </row>
    <row r="13" spans="1:5" x14ac:dyDescent="0.35">
      <c r="A13" s="30" t="s">
        <v>325</v>
      </c>
      <c r="B13" s="30" t="s">
        <v>326</v>
      </c>
      <c r="C13" s="30">
        <v>72</v>
      </c>
      <c r="D13" s="338">
        <v>50.999999999999993</v>
      </c>
      <c r="E13" s="338">
        <v>51.09</v>
      </c>
    </row>
    <row r="14" spans="1:5" x14ac:dyDescent="0.35">
      <c r="A14" s="30" t="s">
        <v>327</v>
      </c>
      <c r="B14" s="30" t="s">
        <v>328</v>
      </c>
      <c r="C14" s="30">
        <v>90</v>
      </c>
      <c r="D14" s="338">
        <v>50.999999999999993</v>
      </c>
      <c r="E14" s="338">
        <v>55.37</v>
      </c>
    </row>
    <row r="15" spans="1:5" x14ac:dyDescent="0.35">
      <c r="A15" s="30" t="s">
        <v>329</v>
      </c>
      <c r="B15" s="30" t="s">
        <v>330</v>
      </c>
      <c r="C15" s="30">
        <v>158</v>
      </c>
      <c r="D15" s="338">
        <v>49</v>
      </c>
      <c r="E15" s="338">
        <v>44.55</v>
      </c>
    </row>
    <row r="16" spans="1:5" x14ac:dyDescent="0.35">
      <c r="A16" s="30" t="s">
        <v>331</v>
      </c>
      <c r="B16" s="30" t="s">
        <v>332</v>
      </c>
      <c r="C16" s="30">
        <v>56</v>
      </c>
      <c r="D16" s="338">
        <v>49</v>
      </c>
      <c r="E16" s="338">
        <v>39.11</v>
      </c>
    </row>
    <row r="17" spans="1:5" x14ac:dyDescent="0.35">
      <c r="A17" s="30" t="s">
        <v>333</v>
      </c>
      <c r="B17" s="30" t="s">
        <v>334</v>
      </c>
      <c r="C17" s="30">
        <v>118</v>
      </c>
      <c r="D17" s="338">
        <v>49</v>
      </c>
      <c r="E17" s="338">
        <v>49.16</v>
      </c>
    </row>
    <row r="18" spans="1:5" x14ac:dyDescent="0.35">
      <c r="A18" s="30" t="s">
        <v>335</v>
      </c>
      <c r="B18" s="30" t="s">
        <v>336</v>
      </c>
      <c r="C18" s="30">
        <v>67</v>
      </c>
      <c r="D18" s="338">
        <v>48</v>
      </c>
      <c r="E18" s="338">
        <v>37.159999999999997</v>
      </c>
    </row>
    <row r="19" spans="1:5" x14ac:dyDescent="0.35">
      <c r="A19" s="30" t="s">
        <v>337</v>
      </c>
      <c r="B19" s="30" t="s">
        <v>338</v>
      </c>
      <c r="C19" s="30">
        <v>126</v>
      </c>
      <c r="D19" s="338">
        <v>47</v>
      </c>
      <c r="E19" s="338">
        <v>52.71</v>
      </c>
    </row>
    <row r="20" spans="1:5" x14ac:dyDescent="0.35">
      <c r="A20" s="30" t="s">
        <v>339</v>
      </c>
      <c r="B20" s="30" t="s">
        <v>340</v>
      </c>
      <c r="C20" s="30">
        <v>122</v>
      </c>
      <c r="D20" s="338">
        <v>46</v>
      </c>
      <c r="E20" s="338">
        <v>50.53</v>
      </c>
    </row>
    <row r="21" spans="1:5" x14ac:dyDescent="0.35">
      <c r="A21" s="30" t="s">
        <v>341</v>
      </c>
      <c r="B21" s="30" t="s">
        <v>342</v>
      </c>
      <c r="C21" s="30">
        <v>19</v>
      </c>
      <c r="D21" s="338">
        <v>46</v>
      </c>
      <c r="E21" s="338">
        <v>40.1</v>
      </c>
    </row>
    <row r="22" spans="1:5" x14ac:dyDescent="0.35">
      <c r="A22" s="30" t="s">
        <v>343</v>
      </c>
      <c r="B22" s="30" t="s">
        <v>344</v>
      </c>
      <c r="C22" s="30">
        <v>33</v>
      </c>
      <c r="D22" s="338">
        <v>46</v>
      </c>
      <c r="E22" s="338">
        <v>40.72</v>
      </c>
    </row>
    <row r="23" spans="1:5" x14ac:dyDescent="0.35">
      <c r="A23" s="30" t="s">
        <v>345</v>
      </c>
      <c r="B23" s="30" t="s">
        <v>346</v>
      </c>
      <c r="C23" s="30">
        <v>67</v>
      </c>
      <c r="D23" s="338">
        <v>45</v>
      </c>
      <c r="E23" s="338">
        <v>50.78</v>
      </c>
    </row>
    <row r="24" spans="1:5" x14ac:dyDescent="0.35">
      <c r="A24" s="30" t="s">
        <v>347</v>
      </c>
      <c r="B24" s="30" t="s">
        <v>348</v>
      </c>
      <c r="C24" s="30">
        <v>224</v>
      </c>
      <c r="D24" s="338">
        <v>45</v>
      </c>
      <c r="E24" s="338">
        <v>40.89</v>
      </c>
    </row>
    <row r="25" spans="1:5" x14ac:dyDescent="0.35">
      <c r="A25" s="30" t="s">
        <v>349</v>
      </c>
      <c r="B25" s="30" t="s">
        <v>350</v>
      </c>
      <c r="C25" s="30">
        <v>133</v>
      </c>
      <c r="D25" s="338">
        <v>45</v>
      </c>
      <c r="E25" s="338">
        <v>43.11</v>
      </c>
    </row>
    <row r="26" spans="1:5" x14ac:dyDescent="0.35">
      <c r="A26" s="30" t="s">
        <v>351</v>
      </c>
      <c r="B26" s="30" t="s">
        <v>352</v>
      </c>
      <c r="C26" s="30">
        <v>86</v>
      </c>
      <c r="D26" s="338">
        <v>45</v>
      </c>
      <c r="E26" s="338">
        <v>41.92</v>
      </c>
    </row>
    <row r="27" spans="1:5" x14ac:dyDescent="0.35">
      <c r="A27" s="30" t="s">
        <v>353</v>
      </c>
      <c r="B27" s="30" t="s">
        <v>354</v>
      </c>
      <c r="C27" s="30">
        <v>42</v>
      </c>
      <c r="D27" s="338">
        <v>45</v>
      </c>
      <c r="E27" s="338">
        <v>43.27</v>
      </c>
    </row>
    <row r="28" spans="1:5" x14ac:dyDescent="0.35">
      <c r="A28" s="30" t="s">
        <v>355</v>
      </c>
      <c r="B28" s="30" t="s">
        <v>356</v>
      </c>
      <c r="C28" s="30">
        <v>124</v>
      </c>
      <c r="D28" s="338">
        <v>43.999999999999993</v>
      </c>
      <c r="E28" s="338">
        <v>38.630000000000003</v>
      </c>
    </row>
    <row r="29" spans="1:5" x14ac:dyDescent="0.35">
      <c r="A29" s="30" t="s">
        <v>357</v>
      </c>
      <c r="B29" s="30" t="s">
        <v>358</v>
      </c>
      <c r="C29" s="30">
        <v>82</v>
      </c>
      <c r="D29" s="338">
        <v>43.999999999999993</v>
      </c>
      <c r="E29" s="338">
        <v>44.83</v>
      </c>
    </row>
    <row r="30" spans="1:5" x14ac:dyDescent="0.35">
      <c r="A30" s="30" t="s">
        <v>359</v>
      </c>
      <c r="B30" s="30" t="s">
        <v>360</v>
      </c>
      <c r="C30" s="30">
        <v>355</v>
      </c>
      <c r="D30" s="338">
        <v>43.999999999999993</v>
      </c>
      <c r="E30" s="338">
        <v>42.49</v>
      </c>
    </row>
    <row r="31" spans="1:5" x14ac:dyDescent="0.35">
      <c r="A31" s="30" t="s">
        <v>361</v>
      </c>
      <c r="B31" s="30" t="s">
        <v>362</v>
      </c>
      <c r="C31" s="30">
        <v>116</v>
      </c>
      <c r="D31" s="338">
        <v>43</v>
      </c>
      <c r="E31" s="338">
        <v>44.47</v>
      </c>
    </row>
    <row r="32" spans="1:5" x14ac:dyDescent="0.35">
      <c r="A32" s="30" t="s">
        <v>363</v>
      </c>
      <c r="B32" s="30" t="s">
        <v>364</v>
      </c>
      <c r="C32" s="30">
        <v>70</v>
      </c>
      <c r="D32" s="338">
        <v>43</v>
      </c>
      <c r="E32" s="338">
        <v>47.8</v>
      </c>
    </row>
    <row r="33" spans="1:5" x14ac:dyDescent="0.35">
      <c r="A33" s="30" t="s">
        <v>365</v>
      </c>
      <c r="B33" s="30" t="s">
        <v>366</v>
      </c>
      <c r="C33" s="30">
        <v>209</v>
      </c>
      <c r="D33" s="338">
        <v>42</v>
      </c>
      <c r="E33" s="338">
        <v>52.63</v>
      </c>
    </row>
    <row r="34" spans="1:5" x14ac:dyDescent="0.35">
      <c r="A34" s="30" t="s">
        <v>367</v>
      </c>
      <c r="B34" s="30" t="s">
        <v>368</v>
      </c>
      <c r="C34" s="30">
        <v>56</v>
      </c>
      <c r="D34" s="338">
        <v>42</v>
      </c>
      <c r="E34" s="338">
        <v>33.83</v>
      </c>
    </row>
    <row r="35" spans="1:5" x14ac:dyDescent="0.35">
      <c r="A35" s="30" t="s">
        <v>369</v>
      </c>
      <c r="B35" s="30" t="s">
        <v>370</v>
      </c>
      <c r="C35" s="30">
        <v>64</v>
      </c>
      <c r="D35" s="338">
        <v>41</v>
      </c>
      <c r="E35" s="338">
        <v>47.55</v>
      </c>
    </row>
    <row r="36" spans="1:5" x14ac:dyDescent="0.35">
      <c r="A36" s="30" t="s">
        <v>371</v>
      </c>
      <c r="B36" s="30" t="s">
        <v>372</v>
      </c>
      <c r="C36" s="30">
        <v>82</v>
      </c>
      <c r="D36" s="338">
        <v>40</v>
      </c>
      <c r="E36" s="338">
        <v>39.94</v>
      </c>
    </row>
    <row r="37" spans="1:5" x14ac:dyDescent="0.35">
      <c r="A37" s="30" t="s">
        <v>373</v>
      </c>
      <c r="B37" s="30" t="s">
        <v>374</v>
      </c>
      <c r="C37" s="30">
        <v>205</v>
      </c>
      <c r="D37" s="338">
        <v>39</v>
      </c>
      <c r="E37" s="338">
        <v>39.479999999999997</v>
      </c>
    </row>
    <row r="38" spans="1:5" x14ac:dyDescent="0.35">
      <c r="A38" s="30" t="s">
        <v>375</v>
      </c>
      <c r="B38" s="30" t="s">
        <v>376</v>
      </c>
      <c r="C38" s="30">
        <v>138</v>
      </c>
      <c r="D38" s="338">
        <v>39</v>
      </c>
      <c r="E38" s="338">
        <v>41.16</v>
      </c>
    </row>
    <row r="39" spans="1:5" x14ac:dyDescent="0.35">
      <c r="A39" s="30" t="s">
        <v>377</v>
      </c>
      <c r="B39" s="30" t="s">
        <v>378</v>
      </c>
      <c r="C39" s="30">
        <v>75</v>
      </c>
      <c r="D39" s="338">
        <v>38</v>
      </c>
      <c r="E39" s="338">
        <v>37.18</v>
      </c>
    </row>
    <row r="40" spans="1:5" x14ac:dyDescent="0.35">
      <c r="A40" s="30" t="s">
        <v>379</v>
      </c>
      <c r="B40" s="30" t="s">
        <v>380</v>
      </c>
      <c r="C40" s="30">
        <v>93</v>
      </c>
      <c r="D40" s="338">
        <v>38</v>
      </c>
      <c r="E40" s="338">
        <v>40.15</v>
      </c>
    </row>
    <row r="41" spans="1:5" x14ac:dyDescent="0.35">
      <c r="A41" s="30" t="s">
        <v>381</v>
      </c>
      <c r="B41" s="30" t="s">
        <v>382</v>
      </c>
      <c r="C41" s="30">
        <v>54</v>
      </c>
      <c r="D41" s="338">
        <v>38</v>
      </c>
      <c r="E41" s="338">
        <v>27.66</v>
      </c>
    </row>
    <row r="42" spans="1:5" x14ac:dyDescent="0.35">
      <c r="A42" s="30" t="s">
        <v>383</v>
      </c>
      <c r="B42" s="30" t="s">
        <v>384</v>
      </c>
      <c r="C42" s="30">
        <v>315</v>
      </c>
      <c r="D42" s="338">
        <v>38</v>
      </c>
      <c r="E42" s="338">
        <v>31.27</v>
      </c>
    </row>
    <row r="43" spans="1:5" x14ac:dyDescent="0.35">
      <c r="A43" s="30" t="s">
        <v>385</v>
      </c>
      <c r="B43" s="30" t="s">
        <v>386</v>
      </c>
      <c r="C43" s="30">
        <v>26</v>
      </c>
      <c r="D43" s="338">
        <v>38</v>
      </c>
      <c r="E43" s="338">
        <v>31.46</v>
      </c>
    </row>
    <row r="44" spans="1:5" x14ac:dyDescent="0.35">
      <c r="A44" s="30" t="s">
        <v>387</v>
      </c>
      <c r="B44" s="30" t="s">
        <v>388</v>
      </c>
      <c r="C44" s="30">
        <v>40</v>
      </c>
      <c r="D44" s="338">
        <v>37</v>
      </c>
      <c r="E44" s="338">
        <v>36.54</v>
      </c>
    </row>
    <row r="45" spans="1:5" x14ac:dyDescent="0.35">
      <c r="A45" s="30" t="s">
        <v>389</v>
      </c>
      <c r="B45" s="30" t="s">
        <v>390</v>
      </c>
      <c r="C45" s="30">
        <v>91</v>
      </c>
      <c r="D45" s="338">
        <v>37</v>
      </c>
      <c r="E45" s="338">
        <v>46.21</v>
      </c>
    </row>
    <row r="46" spans="1:5" x14ac:dyDescent="0.35">
      <c r="A46" s="30" t="s">
        <v>391</v>
      </c>
      <c r="B46" s="30" t="s">
        <v>392</v>
      </c>
      <c r="C46" s="30">
        <v>120</v>
      </c>
      <c r="D46" s="338">
        <v>37</v>
      </c>
      <c r="E46" s="338">
        <v>31.57</v>
      </c>
    </row>
    <row r="47" spans="1:5" x14ac:dyDescent="0.35">
      <c r="A47" s="30" t="s">
        <v>393</v>
      </c>
      <c r="B47" s="30" t="s">
        <v>394</v>
      </c>
      <c r="C47" s="30">
        <v>119</v>
      </c>
      <c r="D47" s="338">
        <v>37</v>
      </c>
      <c r="E47" s="338">
        <v>34.89</v>
      </c>
    </row>
    <row r="48" spans="1:5" x14ac:dyDescent="0.35">
      <c r="A48" s="30" t="s">
        <v>395</v>
      </c>
      <c r="B48" s="30" t="s">
        <v>396</v>
      </c>
      <c r="C48" s="30">
        <v>80</v>
      </c>
      <c r="D48" s="338">
        <v>37</v>
      </c>
      <c r="E48" s="338">
        <v>32.229999999999997</v>
      </c>
    </row>
    <row r="49" spans="1:5" x14ac:dyDescent="0.35">
      <c r="A49" s="30" t="s">
        <v>397</v>
      </c>
      <c r="B49" s="30" t="s">
        <v>398</v>
      </c>
      <c r="C49" s="30">
        <v>103</v>
      </c>
      <c r="D49" s="338">
        <v>37</v>
      </c>
      <c r="E49" s="338">
        <v>42.14</v>
      </c>
    </row>
    <row r="50" spans="1:5" x14ac:dyDescent="0.35">
      <c r="A50" s="30" t="s">
        <v>399</v>
      </c>
      <c r="B50" s="30" t="s">
        <v>400</v>
      </c>
      <c r="C50" s="30">
        <v>22</v>
      </c>
      <c r="D50" s="338">
        <v>37</v>
      </c>
      <c r="E50" s="338">
        <v>42.15</v>
      </c>
    </row>
    <row r="51" spans="1:5" x14ac:dyDescent="0.35">
      <c r="A51" s="30" t="s">
        <v>401</v>
      </c>
      <c r="B51" s="30" t="s">
        <v>402</v>
      </c>
      <c r="C51" s="30">
        <v>50</v>
      </c>
      <c r="D51" s="338">
        <v>36</v>
      </c>
      <c r="E51" s="338">
        <v>35.119999999999997</v>
      </c>
    </row>
    <row r="52" spans="1:5" x14ac:dyDescent="0.35">
      <c r="A52" s="30" t="s">
        <v>403</v>
      </c>
      <c r="B52" s="30" t="s">
        <v>404</v>
      </c>
      <c r="C52" s="30">
        <v>125</v>
      </c>
      <c r="D52" s="338">
        <v>36</v>
      </c>
      <c r="E52" s="338">
        <v>30.48</v>
      </c>
    </row>
    <row r="53" spans="1:5" x14ac:dyDescent="0.35">
      <c r="A53" s="30" t="s">
        <v>405</v>
      </c>
      <c r="B53" s="30" t="s">
        <v>406</v>
      </c>
      <c r="C53" s="30">
        <v>112</v>
      </c>
      <c r="D53" s="338">
        <v>36</v>
      </c>
      <c r="E53" s="338">
        <v>37.090000000000003</v>
      </c>
    </row>
    <row r="54" spans="1:5" x14ac:dyDescent="0.35">
      <c r="A54" s="30" t="s">
        <v>407</v>
      </c>
      <c r="B54" s="30" t="s">
        <v>408</v>
      </c>
      <c r="C54" s="30">
        <v>276</v>
      </c>
      <c r="D54" s="338">
        <v>36</v>
      </c>
      <c r="E54" s="338">
        <v>33.049999999999997</v>
      </c>
    </row>
    <row r="55" spans="1:5" x14ac:dyDescent="0.35">
      <c r="A55" s="30" t="s">
        <v>409</v>
      </c>
      <c r="B55" s="30" t="s">
        <v>410</v>
      </c>
      <c r="C55" s="30">
        <v>126</v>
      </c>
      <c r="D55" s="338">
        <v>36</v>
      </c>
      <c r="E55" s="338">
        <v>42.83</v>
      </c>
    </row>
    <row r="56" spans="1:5" x14ac:dyDescent="0.35">
      <c r="A56" s="30" t="s">
        <v>411</v>
      </c>
      <c r="B56" s="30" t="s">
        <v>412</v>
      </c>
      <c r="C56" s="30">
        <v>43</v>
      </c>
      <c r="D56" s="338">
        <v>36</v>
      </c>
      <c r="E56" s="338">
        <v>32.29</v>
      </c>
    </row>
    <row r="57" spans="1:5" x14ac:dyDescent="0.35">
      <c r="A57" s="30" t="s">
        <v>413</v>
      </c>
      <c r="B57" s="30" t="s">
        <v>414</v>
      </c>
      <c r="C57" s="30">
        <v>73</v>
      </c>
      <c r="D57" s="338">
        <v>35.000000000000007</v>
      </c>
      <c r="E57" s="338">
        <v>34.11</v>
      </c>
    </row>
    <row r="58" spans="1:5" x14ac:dyDescent="0.35">
      <c r="A58" s="30" t="s">
        <v>415</v>
      </c>
      <c r="B58" s="30" t="s">
        <v>416</v>
      </c>
      <c r="C58" s="30">
        <v>97</v>
      </c>
      <c r="D58" s="338">
        <v>35.000000000000007</v>
      </c>
      <c r="E58" s="338">
        <v>36.06</v>
      </c>
    </row>
    <row r="59" spans="1:5" x14ac:dyDescent="0.35">
      <c r="A59" s="30" t="s">
        <v>417</v>
      </c>
      <c r="B59" s="30" t="s">
        <v>418</v>
      </c>
      <c r="C59" s="30">
        <v>83</v>
      </c>
      <c r="D59" s="338">
        <v>35.000000000000007</v>
      </c>
      <c r="E59" s="338">
        <v>36.47</v>
      </c>
    </row>
    <row r="60" spans="1:5" x14ac:dyDescent="0.35">
      <c r="A60" s="30" t="s">
        <v>419</v>
      </c>
      <c r="B60" s="30" t="s">
        <v>420</v>
      </c>
      <c r="C60" s="30">
        <v>221</v>
      </c>
      <c r="D60" s="338">
        <v>35.000000000000007</v>
      </c>
      <c r="E60" s="338">
        <v>30.74</v>
      </c>
    </row>
    <row r="61" spans="1:5" x14ac:dyDescent="0.35">
      <c r="A61" s="30" t="s">
        <v>421</v>
      </c>
      <c r="B61" s="30" t="s">
        <v>422</v>
      </c>
      <c r="C61" s="30">
        <v>290</v>
      </c>
      <c r="D61" s="338">
        <v>35.000000000000007</v>
      </c>
      <c r="E61" s="338">
        <v>33.17</v>
      </c>
    </row>
    <row r="62" spans="1:5" x14ac:dyDescent="0.35">
      <c r="A62" s="30" t="s">
        <v>423</v>
      </c>
      <c r="B62" s="30" t="s">
        <v>424</v>
      </c>
      <c r="C62" s="30">
        <v>5</v>
      </c>
      <c r="D62" s="338">
        <v>35.000000000000007</v>
      </c>
      <c r="E62" s="338">
        <v>45.44</v>
      </c>
    </row>
    <row r="63" spans="1:5" x14ac:dyDescent="0.35">
      <c r="A63" s="30" t="s">
        <v>425</v>
      </c>
      <c r="B63" s="30" t="s">
        <v>426</v>
      </c>
      <c r="C63" s="30">
        <v>76</v>
      </c>
      <c r="D63" s="338">
        <v>35.000000000000007</v>
      </c>
      <c r="E63" s="338">
        <v>27.77</v>
      </c>
    </row>
    <row r="64" spans="1:5" x14ac:dyDescent="0.35">
      <c r="A64" s="30" t="s">
        <v>427</v>
      </c>
      <c r="B64" s="30" t="s">
        <v>428</v>
      </c>
      <c r="C64" s="30">
        <v>47</v>
      </c>
      <c r="D64" s="338">
        <v>35.000000000000007</v>
      </c>
      <c r="E64" s="338">
        <v>34.33</v>
      </c>
    </row>
    <row r="65" spans="1:5" x14ac:dyDescent="0.35">
      <c r="A65" s="30" t="s">
        <v>429</v>
      </c>
      <c r="B65" s="30" t="s">
        <v>430</v>
      </c>
      <c r="C65" s="30">
        <v>33</v>
      </c>
      <c r="D65" s="338">
        <v>35.000000000000007</v>
      </c>
      <c r="E65" s="338">
        <v>28.03</v>
      </c>
    </row>
    <row r="66" spans="1:5" x14ac:dyDescent="0.35">
      <c r="A66" s="30" t="s">
        <v>431</v>
      </c>
      <c r="B66" s="30" t="s">
        <v>432</v>
      </c>
      <c r="C66" s="30">
        <v>69</v>
      </c>
      <c r="D66" s="338">
        <v>34</v>
      </c>
      <c r="E66" s="338">
        <v>36.69</v>
      </c>
    </row>
    <row r="67" spans="1:5" x14ac:dyDescent="0.35">
      <c r="A67" s="30" t="s">
        <v>433</v>
      </c>
      <c r="B67" s="30" t="s">
        <v>434</v>
      </c>
      <c r="C67" s="30">
        <v>77</v>
      </c>
      <c r="D67" s="338">
        <v>34</v>
      </c>
      <c r="E67" s="338">
        <v>40.54</v>
      </c>
    </row>
    <row r="68" spans="1:5" x14ac:dyDescent="0.35">
      <c r="A68" s="30" t="s">
        <v>435</v>
      </c>
      <c r="B68" s="30" t="s">
        <v>436</v>
      </c>
      <c r="C68" s="30">
        <v>98</v>
      </c>
      <c r="D68" s="338">
        <v>34</v>
      </c>
      <c r="E68" s="338">
        <v>36.65</v>
      </c>
    </row>
    <row r="69" spans="1:5" x14ac:dyDescent="0.35">
      <c r="A69" s="30" t="s">
        <v>437</v>
      </c>
      <c r="B69" s="30" t="s">
        <v>438</v>
      </c>
      <c r="C69" s="30">
        <v>75</v>
      </c>
      <c r="D69" s="338">
        <v>34</v>
      </c>
      <c r="E69" s="338">
        <v>40.799999999999997</v>
      </c>
    </row>
    <row r="70" spans="1:5" x14ac:dyDescent="0.35">
      <c r="A70" s="30" t="s">
        <v>439</v>
      </c>
      <c r="B70" s="30" t="s">
        <v>440</v>
      </c>
      <c r="C70" s="30">
        <v>187</v>
      </c>
      <c r="D70" s="338">
        <v>34</v>
      </c>
      <c r="E70" s="338">
        <v>28.01</v>
      </c>
    </row>
    <row r="71" spans="1:5" x14ac:dyDescent="0.35">
      <c r="A71" s="30" t="s">
        <v>441</v>
      </c>
      <c r="B71" s="30" t="s">
        <v>442</v>
      </c>
      <c r="C71" s="30">
        <v>544</v>
      </c>
      <c r="D71" s="338">
        <v>34</v>
      </c>
      <c r="E71" s="338">
        <v>32.65</v>
      </c>
    </row>
    <row r="72" spans="1:5" x14ac:dyDescent="0.35">
      <c r="A72" s="30" t="s">
        <v>443</v>
      </c>
      <c r="B72" s="30" t="s">
        <v>444</v>
      </c>
      <c r="C72" s="30">
        <v>33</v>
      </c>
      <c r="D72" s="338">
        <v>34</v>
      </c>
      <c r="E72" s="338">
        <v>28.23</v>
      </c>
    </row>
    <row r="73" spans="1:5" x14ac:dyDescent="0.35">
      <c r="A73" s="30" t="s">
        <v>445</v>
      </c>
      <c r="B73" s="30" t="s">
        <v>446</v>
      </c>
      <c r="C73" s="30">
        <v>43</v>
      </c>
      <c r="D73" s="338">
        <v>33</v>
      </c>
      <c r="E73" s="338">
        <v>36.19</v>
      </c>
    </row>
    <row r="74" spans="1:5" x14ac:dyDescent="0.35">
      <c r="A74" s="30" t="s">
        <v>447</v>
      </c>
      <c r="B74" s="30" t="s">
        <v>448</v>
      </c>
      <c r="C74" s="30">
        <v>63</v>
      </c>
      <c r="D74" s="338">
        <v>33</v>
      </c>
      <c r="E74" s="338">
        <v>27.45</v>
      </c>
    </row>
    <row r="75" spans="1:5" x14ac:dyDescent="0.35">
      <c r="A75" s="30" t="s">
        <v>449</v>
      </c>
      <c r="B75" s="30" t="s">
        <v>450</v>
      </c>
      <c r="C75" s="30">
        <v>218</v>
      </c>
      <c r="D75" s="338">
        <v>33</v>
      </c>
      <c r="E75" s="338">
        <v>30.31</v>
      </c>
    </row>
    <row r="76" spans="1:5" x14ac:dyDescent="0.35">
      <c r="A76" s="30" t="s">
        <v>451</v>
      </c>
      <c r="B76" s="30" t="s">
        <v>452</v>
      </c>
      <c r="C76" s="30">
        <v>99</v>
      </c>
      <c r="D76" s="338">
        <v>32</v>
      </c>
      <c r="E76" s="338">
        <v>37.32</v>
      </c>
    </row>
    <row r="77" spans="1:5" x14ac:dyDescent="0.35">
      <c r="A77" s="30" t="s">
        <v>453</v>
      </c>
      <c r="B77" s="30" t="s">
        <v>454</v>
      </c>
      <c r="C77" s="30">
        <v>90</v>
      </c>
      <c r="D77" s="338">
        <v>32</v>
      </c>
      <c r="E77" s="338">
        <v>36.81</v>
      </c>
    </row>
    <row r="78" spans="1:5" x14ac:dyDescent="0.35">
      <c r="A78" s="30" t="s">
        <v>455</v>
      </c>
      <c r="B78" s="30" t="s">
        <v>456</v>
      </c>
      <c r="C78" s="30">
        <v>289</v>
      </c>
      <c r="D78" s="338">
        <v>32</v>
      </c>
      <c r="E78" s="338">
        <v>26.82</v>
      </c>
    </row>
    <row r="79" spans="1:5" x14ac:dyDescent="0.35">
      <c r="A79" s="30" t="s">
        <v>457</v>
      </c>
      <c r="B79" s="30" t="s">
        <v>458</v>
      </c>
      <c r="C79" s="30">
        <v>47</v>
      </c>
      <c r="D79" s="338">
        <v>32</v>
      </c>
      <c r="E79" s="338">
        <v>30.89</v>
      </c>
    </row>
    <row r="80" spans="1:5" x14ac:dyDescent="0.35">
      <c r="A80" s="30" t="s">
        <v>459</v>
      </c>
      <c r="B80" s="30" t="s">
        <v>460</v>
      </c>
      <c r="C80" s="30">
        <v>77</v>
      </c>
      <c r="D80" s="338">
        <v>32</v>
      </c>
      <c r="E80" s="338">
        <v>34.1</v>
      </c>
    </row>
    <row r="81" spans="1:5" x14ac:dyDescent="0.35">
      <c r="A81" s="30" t="s">
        <v>461</v>
      </c>
      <c r="B81" s="30" t="s">
        <v>462</v>
      </c>
      <c r="C81" s="30">
        <v>102</v>
      </c>
      <c r="D81" s="338">
        <v>31</v>
      </c>
      <c r="E81" s="338">
        <v>28.84</v>
      </c>
    </row>
    <row r="82" spans="1:5" x14ac:dyDescent="0.35">
      <c r="A82" s="30" t="s">
        <v>463</v>
      </c>
      <c r="B82" s="30" t="s">
        <v>464</v>
      </c>
      <c r="C82" s="30">
        <v>113</v>
      </c>
      <c r="D82" s="338">
        <v>31</v>
      </c>
      <c r="E82" s="338">
        <v>29.7</v>
      </c>
    </row>
    <row r="83" spans="1:5" x14ac:dyDescent="0.35">
      <c r="A83" s="30" t="s">
        <v>465</v>
      </c>
      <c r="B83" s="30" t="s">
        <v>466</v>
      </c>
      <c r="C83" s="30">
        <v>61</v>
      </c>
      <c r="D83" s="338">
        <v>31</v>
      </c>
      <c r="E83" s="338">
        <v>34.119999999999997</v>
      </c>
    </row>
    <row r="84" spans="1:5" x14ac:dyDescent="0.35">
      <c r="A84" s="30" t="s">
        <v>467</v>
      </c>
      <c r="B84" s="30" t="s">
        <v>468</v>
      </c>
      <c r="C84" s="30">
        <v>102</v>
      </c>
      <c r="D84" s="338">
        <v>31</v>
      </c>
      <c r="E84" s="338">
        <v>32.65</v>
      </c>
    </row>
    <row r="85" spans="1:5" x14ac:dyDescent="0.35">
      <c r="A85" s="30" t="s">
        <v>469</v>
      </c>
      <c r="B85" s="30" t="s">
        <v>470</v>
      </c>
      <c r="C85" s="30">
        <v>106</v>
      </c>
      <c r="D85" s="338">
        <v>31</v>
      </c>
      <c r="E85" s="338">
        <v>38</v>
      </c>
    </row>
    <row r="86" spans="1:5" x14ac:dyDescent="0.35">
      <c r="A86" s="30" t="s">
        <v>471</v>
      </c>
      <c r="B86" s="30" t="s">
        <v>472</v>
      </c>
      <c r="C86" s="30">
        <v>186</v>
      </c>
      <c r="D86" s="338">
        <v>31</v>
      </c>
      <c r="E86" s="338">
        <v>27.3</v>
      </c>
    </row>
    <row r="87" spans="1:5" x14ac:dyDescent="0.35">
      <c r="A87" s="30" t="s">
        <v>473</v>
      </c>
      <c r="B87" s="30" t="s">
        <v>474</v>
      </c>
      <c r="C87" s="30">
        <v>215</v>
      </c>
      <c r="D87" s="338">
        <v>31</v>
      </c>
      <c r="E87" s="338">
        <v>31.33</v>
      </c>
    </row>
    <row r="88" spans="1:5" x14ac:dyDescent="0.35">
      <c r="A88" s="30" t="s">
        <v>475</v>
      </c>
      <c r="B88" s="30" t="s">
        <v>476</v>
      </c>
      <c r="C88" s="30">
        <v>64</v>
      </c>
      <c r="D88" s="338">
        <v>31</v>
      </c>
      <c r="E88" s="338">
        <v>36.119999999999997</v>
      </c>
    </row>
    <row r="89" spans="1:5" x14ac:dyDescent="0.35">
      <c r="A89" s="30" t="s">
        <v>477</v>
      </c>
      <c r="B89" s="30" t="s">
        <v>478</v>
      </c>
      <c r="C89" s="30">
        <v>28</v>
      </c>
      <c r="D89" s="338">
        <v>29.999999999999996</v>
      </c>
      <c r="E89" s="338">
        <v>32.479999999999997</v>
      </c>
    </row>
    <row r="90" spans="1:5" x14ac:dyDescent="0.35">
      <c r="A90" s="30" t="s">
        <v>479</v>
      </c>
      <c r="B90" s="30" t="s">
        <v>480</v>
      </c>
      <c r="C90" s="30">
        <v>90</v>
      </c>
      <c r="D90" s="338">
        <v>29.999999999999996</v>
      </c>
      <c r="E90" s="338">
        <v>33.79</v>
      </c>
    </row>
    <row r="91" spans="1:5" x14ac:dyDescent="0.35">
      <c r="A91" s="30" t="s">
        <v>481</v>
      </c>
      <c r="B91" s="30" t="s">
        <v>482</v>
      </c>
      <c r="C91" s="30">
        <v>375</v>
      </c>
      <c r="D91" s="338">
        <v>29.999999999999996</v>
      </c>
      <c r="E91" s="338">
        <v>29.69</v>
      </c>
    </row>
    <row r="92" spans="1:5" x14ac:dyDescent="0.35">
      <c r="A92" s="30" t="s">
        <v>483</v>
      </c>
      <c r="B92" s="30" t="s">
        <v>484</v>
      </c>
      <c r="C92" s="30">
        <v>98</v>
      </c>
      <c r="D92" s="338">
        <v>29.999999999999996</v>
      </c>
      <c r="E92" s="338">
        <v>40.76</v>
      </c>
    </row>
    <row r="93" spans="1:5" x14ac:dyDescent="0.35">
      <c r="A93" s="30" t="s">
        <v>485</v>
      </c>
      <c r="B93" s="30" t="s">
        <v>486</v>
      </c>
      <c r="C93" s="30">
        <v>217</v>
      </c>
      <c r="D93" s="338">
        <v>29.999999999999996</v>
      </c>
      <c r="E93" s="338">
        <v>29.05</v>
      </c>
    </row>
    <row r="94" spans="1:5" x14ac:dyDescent="0.35">
      <c r="A94" s="30" t="s">
        <v>487</v>
      </c>
      <c r="B94" s="30" t="s">
        <v>488</v>
      </c>
      <c r="C94" s="30">
        <v>77</v>
      </c>
      <c r="D94" s="338">
        <v>29.999999999999996</v>
      </c>
      <c r="E94" s="338">
        <v>32.56</v>
      </c>
    </row>
    <row r="95" spans="1:5" x14ac:dyDescent="0.35">
      <c r="A95" s="30" t="s">
        <v>489</v>
      </c>
      <c r="B95" s="30" t="s">
        <v>490</v>
      </c>
      <c r="C95" s="30">
        <v>80</v>
      </c>
      <c r="D95" s="338">
        <v>29.999999999999996</v>
      </c>
      <c r="E95" s="338">
        <v>32.61</v>
      </c>
    </row>
    <row r="96" spans="1:5" x14ac:dyDescent="0.35">
      <c r="A96" s="30" t="s">
        <v>491</v>
      </c>
      <c r="B96" s="30" t="s">
        <v>492</v>
      </c>
      <c r="C96" s="30">
        <v>174</v>
      </c>
      <c r="D96" s="338">
        <v>29.999999999999996</v>
      </c>
      <c r="E96" s="338">
        <v>25.38</v>
      </c>
    </row>
    <row r="97" spans="1:5" x14ac:dyDescent="0.35">
      <c r="A97" s="30" t="s">
        <v>493</v>
      </c>
      <c r="B97" s="30" t="s">
        <v>494</v>
      </c>
      <c r="C97" s="30">
        <v>46</v>
      </c>
      <c r="D97" s="338">
        <v>29.999999999999996</v>
      </c>
      <c r="E97" s="338">
        <v>29.13</v>
      </c>
    </row>
    <row r="98" spans="1:5" x14ac:dyDescent="0.35">
      <c r="A98" s="30" t="s">
        <v>495</v>
      </c>
      <c r="B98" s="30" t="s">
        <v>496</v>
      </c>
      <c r="C98" s="30">
        <v>45</v>
      </c>
      <c r="D98" s="338">
        <v>29</v>
      </c>
      <c r="E98" s="338">
        <v>34.56</v>
      </c>
    </row>
    <row r="99" spans="1:5" x14ac:dyDescent="0.35">
      <c r="A99" s="30" t="s">
        <v>497</v>
      </c>
      <c r="B99" s="30" t="s">
        <v>498</v>
      </c>
      <c r="C99" s="30">
        <v>165</v>
      </c>
      <c r="D99" s="338">
        <v>29</v>
      </c>
      <c r="E99" s="338">
        <v>45.86</v>
      </c>
    </row>
    <row r="100" spans="1:5" x14ac:dyDescent="0.35">
      <c r="A100" s="30" t="s">
        <v>499</v>
      </c>
      <c r="B100" s="30" t="s">
        <v>500</v>
      </c>
      <c r="C100" s="30">
        <v>60</v>
      </c>
      <c r="D100" s="338">
        <v>29</v>
      </c>
      <c r="E100" s="338">
        <v>29.37</v>
      </c>
    </row>
    <row r="101" spans="1:5" x14ac:dyDescent="0.35">
      <c r="A101" s="30" t="s">
        <v>501</v>
      </c>
      <c r="B101" s="30" t="s">
        <v>502</v>
      </c>
      <c r="C101" s="30">
        <v>268</v>
      </c>
      <c r="D101" s="338">
        <v>29</v>
      </c>
      <c r="E101" s="338">
        <v>25.99</v>
      </c>
    </row>
    <row r="102" spans="1:5" x14ac:dyDescent="0.35">
      <c r="A102" s="30" t="s">
        <v>503</v>
      </c>
      <c r="B102" s="30" t="s">
        <v>504</v>
      </c>
      <c r="C102" s="30">
        <v>223</v>
      </c>
      <c r="D102" s="338">
        <v>29</v>
      </c>
      <c r="E102" s="338">
        <v>26.14</v>
      </c>
    </row>
    <row r="103" spans="1:5" x14ac:dyDescent="0.35">
      <c r="A103" s="30" t="s">
        <v>505</v>
      </c>
      <c r="B103" s="30" t="s">
        <v>506</v>
      </c>
      <c r="C103" s="30">
        <v>416</v>
      </c>
      <c r="D103" s="338">
        <v>29</v>
      </c>
      <c r="E103" s="338">
        <v>25.64</v>
      </c>
    </row>
    <row r="104" spans="1:5" x14ac:dyDescent="0.35">
      <c r="A104" s="30" t="s">
        <v>507</v>
      </c>
      <c r="B104" s="30" t="s">
        <v>508</v>
      </c>
      <c r="C104" s="30">
        <v>57</v>
      </c>
      <c r="D104" s="338">
        <v>29</v>
      </c>
      <c r="E104" s="338">
        <v>28.15</v>
      </c>
    </row>
    <row r="105" spans="1:5" x14ac:dyDescent="0.35">
      <c r="A105" s="30" t="s">
        <v>509</v>
      </c>
      <c r="B105" s="30" t="s">
        <v>510</v>
      </c>
      <c r="C105" s="30">
        <v>112</v>
      </c>
      <c r="D105" s="338">
        <v>28.000000000000004</v>
      </c>
      <c r="E105" s="338">
        <v>24.64</v>
      </c>
    </row>
    <row r="106" spans="1:5" x14ac:dyDescent="0.35">
      <c r="A106" s="30" t="s">
        <v>511</v>
      </c>
      <c r="B106" s="30" t="s">
        <v>512</v>
      </c>
      <c r="C106" s="30">
        <v>53</v>
      </c>
      <c r="D106" s="338">
        <v>28.000000000000004</v>
      </c>
      <c r="E106" s="338">
        <v>30.75</v>
      </c>
    </row>
    <row r="107" spans="1:5" x14ac:dyDescent="0.35">
      <c r="A107" s="30" t="s">
        <v>513</v>
      </c>
      <c r="B107" s="30" t="s">
        <v>514</v>
      </c>
      <c r="C107" s="30">
        <v>70</v>
      </c>
      <c r="D107" s="338">
        <v>28.000000000000004</v>
      </c>
      <c r="E107" s="338">
        <v>35.78</v>
      </c>
    </row>
    <row r="108" spans="1:5" x14ac:dyDescent="0.35">
      <c r="A108" s="30" t="s">
        <v>515</v>
      </c>
      <c r="B108" s="30" t="s">
        <v>516</v>
      </c>
      <c r="C108" s="30">
        <v>133</v>
      </c>
      <c r="D108" s="338">
        <v>28.000000000000004</v>
      </c>
      <c r="E108" s="338">
        <v>35.97</v>
      </c>
    </row>
    <row r="109" spans="1:5" x14ac:dyDescent="0.35">
      <c r="A109" s="30" t="s">
        <v>517</v>
      </c>
      <c r="B109" s="30" t="s">
        <v>518</v>
      </c>
      <c r="C109" s="30">
        <v>107</v>
      </c>
      <c r="D109" s="338">
        <v>28.000000000000004</v>
      </c>
      <c r="E109" s="338">
        <v>21.44</v>
      </c>
    </row>
    <row r="110" spans="1:5" x14ac:dyDescent="0.35">
      <c r="A110" s="30" t="s">
        <v>519</v>
      </c>
      <c r="B110" s="30" t="s">
        <v>520</v>
      </c>
      <c r="C110" s="30">
        <v>74</v>
      </c>
      <c r="D110" s="338">
        <v>27</v>
      </c>
      <c r="E110" s="338">
        <v>33.619999999999997</v>
      </c>
    </row>
    <row r="111" spans="1:5" x14ac:dyDescent="0.35">
      <c r="A111" s="30" t="s">
        <v>521</v>
      </c>
      <c r="B111" s="30" t="s">
        <v>522</v>
      </c>
      <c r="C111" s="30">
        <v>225</v>
      </c>
      <c r="D111" s="338">
        <v>27</v>
      </c>
      <c r="E111" s="338">
        <v>31.4</v>
      </c>
    </row>
    <row r="112" spans="1:5" x14ac:dyDescent="0.35">
      <c r="A112" s="30" t="s">
        <v>523</v>
      </c>
      <c r="B112" s="30" t="s">
        <v>524</v>
      </c>
      <c r="C112" s="30">
        <v>243</v>
      </c>
      <c r="D112" s="338">
        <v>27</v>
      </c>
      <c r="E112" s="338">
        <v>25.21</v>
      </c>
    </row>
    <row r="113" spans="1:5" x14ac:dyDescent="0.35">
      <c r="A113" s="30" t="s">
        <v>525</v>
      </c>
      <c r="B113" s="30" t="s">
        <v>526</v>
      </c>
      <c r="C113" s="30">
        <v>164</v>
      </c>
      <c r="D113" s="338">
        <v>27</v>
      </c>
      <c r="E113" s="338">
        <v>25.54</v>
      </c>
    </row>
    <row r="114" spans="1:5" x14ac:dyDescent="0.35">
      <c r="A114" s="30" t="s">
        <v>527</v>
      </c>
      <c r="B114" s="30" t="s">
        <v>528</v>
      </c>
      <c r="C114" s="30">
        <v>44</v>
      </c>
      <c r="D114" s="338">
        <v>27</v>
      </c>
      <c r="E114" s="338">
        <v>27.12</v>
      </c>
    </row>
    <row r="115" spans="1:5" x14ac:dyDescent="0.35">
      <c r="A115" s="30" t="s">
        <v>529</v>
      </c>
      <c r="B115" s="30" t="s">
        <v>530</v>
      </c>
      <c r="C115" s="30">
        <v>107</v>
      </c>
      <c r="D115" s="338">
        <v>27</v>
      </c>
      <c r="E115" s="338">
        <v>24.27</v>
      </c>
    </row>
    <row r="116" spans="1:5" x14ac:dyDescent="0.35">
      <c r="A116" s="30" t="s">
        <v>531</v>
      </c>
      <c r="B116" s="30" t="s">
        <v>532</v>
      </c>
      <c r="C116" s="30">
        <v>81</v>
      </c>
      <c r="D116" s="338">
        <v>27</v>
      </c>
      <c r="E116" s="338">
        <v>27.05</v>
      </c>
    </row>
    <row r="117" spans="1:5" x14ac:dyDescent="0.35">
      <c r="A117" s="30" t="s">
        <v>533</v>
      </c>
      <c r="B117" s="30" t="s">
        <v>534</v>
      </c>
      <c r="C117" s="30">
        <v>55</v>
      </c>
      <c r="D117" s="338">
        <v>25.999999999999996</v>
      </c>
      <c r="E117" s="338">
        <v>25.86</v>
      </c>
    </row>
    <row r="118" spans="1:5" x14ac:dyDescent="0.35">
      <c r="A118" s="30" t="s">
        <v>535</v>
      </c>
      <c r="B118" s="30" t="s">
        <v>536</v>
      </c>
      <c r="C118" s="30">
        <v>149</v>
      </c>
      <c r="D118" s="338">
        <v>25.999999999999996</v>
      </c>
      <c r="E118" s="338">
        <v>28.07</v>
      </c>
    </row>
    <row r="119" spans="1:5" x14ac:dyDescent="0.35">
      <c r="A119" s="30" t="s">
        <v>537</v>
      </c>
      <c r="B119" s="30" t="s">
        <v>538</v>
      </c>
      <c r="C119" s="30">
        <v>59</v>
      </c>
      <c r="D119" s="338">
        <v>25.999999999999996</v>
      </c>
      <c r="E119" s="338">
        <v>32.28</v>
      </c>
    </row>
    <row r="120" spans="1:5" x14ac:dyDescent="0.35">
      <c r="A120" s="30" t="s">
        <v>539</v>
      </c>
      <c r="B120" s="30" t="s">
        <v>540</v>
      </c>
      <c r="C120" s="30">
        <v>37</v>
      </c>
      <c r="D120" s="338">
        <v>25</v>
      </c>
      <c r="E120" s="338">
        <v>24.5</v>
      </c>
    </row>
    <row r="121" spans="1:5" x14ac:dyDescent="0.35">
      <c r="A121" s="30" t="s">
        <v>541</v>
      </c>
      <c r="B121" s="30" t="s">
        <v>542</v>
      </c>
      <c r="C121" s="30">
        <v>108</v>
      </c>
      <c r="D121" s="338">
        <v>25</v>
      </c>
      <c r="E121" s="338">
        <v>26.35</v>
      </c>
    </row>
    <row r="122" spans="1:5" x14ac:dyDescent="0.35">
      <c r="A122" s="30" t="s">
        <v>543</v>
      </c>
      <c r="B122" s="30" t="s">
        <v>544</v>
      </c>
      <c r="C122" s="30">
        <v>94</v>
      </c>
      <c r="D122" s="338">
        <v>25</v>
      </c>
      <c r="E122" s="338">
        <v>34.520000000000003</v>
      </c>
    </row>
    <row r="123" spans="1:5" x14ac:dyDescent="0.35">
      <c r="A123" s="30" t="s">
        <v>545</v>
      </c>
      <c r="B123" s="30" t="s">
        <v>546</v>
      </c>
      <c r="C123" s="30">
        <v>291</v>
      </c>
      <c r="D123" s="338">
        <v>25</v>
      </c>
      <c r="E123" s="338">
        <v>31.92</v>
      </c>
    </row>
    <row r="124" spans="1:5" x14ac:dyDescent="0.35">
      <c r="A124" s="30" t="s">
        <v>547</v>
      </c>
      <c r="B124" s="30" t="s">
        <v>548</v>
      </c>
      <c r="C124" s="30">
        <v>77</v>
      </c>
      <c r="D124" s="338">
        <v>25</v>
      </c>
      <c r="E124" s="338">
        <v>31.44</v>
      </c>
    </row>
    <row r="125" spans="1:5" x14ac:dyDescent="0.35">
      <c r="A125" s="30" t="s">
        <v>549</v>
      </c>
      <c r="B125" s="30" t="s">
        <v>550</v>
      </c>
      <c r="C125" s="30">
        <v>140</v>
      </c>
      <c r="D125" s="338">
        <v>25</v>
      </c>
      <c r="E125" s="338">
        <v>24.32</v>
      </c>
    </row>
    <row r="126" spans="1:5" x14ac:dyDescent="0.35">
      <c r="A126" s="30" t="s">
        <v>551</v>
      </c>
      <c r="B126" s="30" t="s">
        <v>552</v>
      </c>
      <c r="C126" s="30">
        <v>187</v>
      </c>
      <c r="D126" s="338">
        <v>25</v>
      </c>
      <c r="E126" s="338">
        <v>25.61</v>
      </c>
    </row>
    <row r="127" spans="1:5" x14ac:dyDescent="0.35">
      <c r="A127" s="30" t="s">
        <v>553</v>
      </c>
      <c r="B127" s="30" t="s">
        <v>554</v>
      </c>
      <c r="C127" s="30">
        <v>86</v>
      </c>
      <c r="D127" s="338">
        <v>24</v>
      </c>
      <c r="E127" s="338">
        <v>25.8</v>
      </c>
    </row>
    <row r="128" spans="1:5" x14ac:dyDescent="0.35">
      <c r="A128" s="30" t="s">
        <v>555</v>
      </c>
      <c r="B128" s="30" t="s">
        <v>556</v>
      </c>
      <c r="C128" s="30">
        <v>104</v>
      </c>
      <c r="D128" s="338">
        <v>24</v>
      </c>
      <c r="E128" s="338">
        <v>26.94</v>
      </c>
    </row>
    <row r="129" spans="1:5" x14ac:dyDescent="0.35">
      <c r="A129" s="30" t="s">
        <v>557</v>
      </c>
      <c r="B129" s="30" t="s">
        <v>558</v>
      </c>
      <c r="C129" s="30">
        <v>293</v>
      </c>
      <c r="D129" s="338">
        <v>24</v>
      </c>
      <c r="E129" s="338">
        <v>24.79</v>
      </c>
    </row>
    <row r="130" spans="1:5" x14ac:dyDescent="0.35">
      <c r="A130" s="30" t="s">
        <v>559</v>
      </c>
      <c r="B130" s="30" t="s">
        <v>560</v>
      </c>
      <c r="C130" s="30">
        <v>52</v>
      </c>
      <c r="D130" s="338">
        <v>24</v>
      </c>
      <c r="E130" s="338">
        <v>32.64</v>
      </c>
    </row>
    <row r="131" spans="1:5" x14ac:dyDescent="0.35">
      <c r="A131" s="30" t="s">
        <v>561</v>
      </c>
      <c r="B131" s="30" t="s">
        <v>562</v>
      </c>
      <c r="C131" s="30">
        <v>62</v>
      </c>
      <c r="D131" s="338">
        <v>24</v>
      </c>
      <c r="E131" s="338">
        <v>26.86</v>
      </c>
    </row>
    <row r="132" spans="1:5" x14ac:dyDescent="0.35">
      <c r="A132" s="30" t="s">
        <v>563</v>
      </c>
      <c r="B132" s="30" t="s">
        <v>564</v>
      </c>
      <c r="C132" s="30">
        <v>71</v>
      </c>
      <c r="D132" s="338">
        <v>24</v>
      </c>
      <c r="E132" s="338">
        <v>30.49</v>
      </c>
    </row>
    <row r="133" spans="1:5" x14ac:dyDescent="0.35">
      <c r="A133" s="30" t="s">
        <v>565</v>
      </c>
      <c r="B133" s="30" t="s">
        <v>566</v>
      </c>
      <c r="C133" s="30">
        <v>126</v>
      </c>
      <c r="D133" s="338">
        <v>24</v>
      </c>
      <c r="E133" s="338">
        <v>21.51</v>
      </c>
    </row>
    <row r="134" spans="1:5" x14ac:dyDescent="0.35">
      <c r="A134" s="30" t="s">
        <v>567</v>
      </c>
      <c r="B134" s="30" t="s">
        <v>568</v>
      </c>
      <c r="C134" s="30">
        <v>42</v>
      </c>
      <c r="D134" s="338">
        <v>23</v>
      </c>
      <c r="E134" s="338">
        <v>22.48</v>
      </c>
    </row>
    <row r="135" spans="1:5" x14ac:dyDescent="0.35">
      <c r="A135" s="30" t="s">
        <v>569</v>
      </c>
      <c r="B135" s="30" t="s">
        <v>570</v>
      </c>
      <c r="C135" s="30">
        <v>60</v>
      </c>
      <c r="D135" s="338">
        <v>21.999999999999996</v>
      </c>
      <c r="E135" s="338">
        <v>22.93</v>
      </c>
    </row>
    <row r="136" spans="1:5" x14ac:dyDescent="0.35">
      <c r="A136" s="30" t="s">
        <v>571</v>
      </c>
      <c r="B136" s="30" t="s">
        <v>572</v>
      </c>
      <c r="C136" s="30">
        <v>122</v>
      </c>
      <c r="D136" s="338">
        <v>21.999999999999996</v>
      </c>
      <c r="E136" s="338">
        <v>25.54</v>
      </c>
    </row>
    <row r="137" spans="1:5" x14ac:dyDescent="0.35">
      <c r="A137" s="30" t="s">
        <v>573</v>
      </c>
      <c r="B137" s="30" t="s">
        <v>574</v>
      </c>
      <c r="C137" s="30">
        <v>42</v>
      </c>
      <c r="D137" s="338">
        <v>21.999999999999996</v>
      </c>
      <c r="E137" s="338">
        <v>23.75</v>
      </c>
    </row>
    <row r="138" spans="1:5" x14ac:dyDescent="0.35">
      <c r="A138" s="30" t="s">
        <v>575</v>
      </c>
      <c r="B138" s="30" t="s">
        <v>576</v>
      </c>
      <c r="C138" s="30">
        <v>49</v>
      </c>
      <c r="D138" s="338">
        <v>21.999999999999996</v>
      </c>
      <c r="E138" s="338">
        <v>35.15</v>
      </c>
    </row>
    <row r="139" spans="1:5" x14ac:dyDescent="0.35">
      <c r="A139" s="30" t="s">
        <v>577</v>
      </c>
      <c r="B139" s="30" t="s">
        <v>578</v>
      </c>
      <c r="C139" s="30">
        <v>32</v>
      </c>
      <c r="D139" s="338">
        <v>21.999999999999996</v>
      </c>
      <c r="E139" s="338">
        <v>27.19</v>
      </c>
    </row>
    <row r="140" spans="1:5" x14ac:dyDescent="0.35">
      <c r="A140" s="30" t="s">
        <v>579</v>
      </c>
      <c r="B140" s="30" t="s">
        <v>580</v>
      </c>
      <c r="C140" s="30">
        <v>73</v>
      </c>
      <c r="D140" s="338">
        <v>21.999999999999996</v>
      </c>
      <c r="E140" s="338">
        <v>21.7</v>
      </c>
    </row>
    <row r="141" spans="1:5" x14ac:dyDescent="0.35">
      <c r="A141" s="30" t="s">
        <v>581</v>
      </c>
      <c r="B141" s="30" t="s">
        <v>582</v>
      </c>
      <c r="C141" s="30">
        <v>73</v>
      </c>
      <c r="D141" s="338">
        <v>21.999999999999996</v>
      </c>
      <c r="E141" s="338">
        <v>26.86</v>
      </c>
    </row>
    <row r="142" spans="1:5" x14ac:dyDescent="0.35">
      <c r="A142" s="30" t="s">
        <v>583</v>
      </c>
      <c r="B142" s="30" t="s">
        <v>584</v>
      </c>
      <c r="C142" s="30">
        <v>38</v>
      </c>
      <c r="D142" s="338">
        <v>21.999999999999996</v>
      </c>
      <c r="E142" s="338">
        <v>27.19</v>
      </c>
    </row>
    <row r="143" spans="1:5" x14ac:dyDescent="0.35">
      <c r="A143" s="30" t="s">
        <v>585</v>
      </c>
      <c r="B143" s="30" t="s">
        <v>586</v>
      </c>
      <c r="C143" s="30">
        <v>42</v>
      </c>
      <c r="D143" s="338">
        <v>21.999999999999996</v>
      </c>
      <c r="E143" s="338">
        <v>23.74</v>
      </c>
    </row>
    <row r="144" spans="1:5" x14ac:dyDescent="0.35">
      <c r="A144" s="30" t="s">
        <v>587</v>
      </c>
      <c r="B144" s="30" t="s">
        <v>588</v>
      </c>
      <c r="C144" s="30">
        <v>45</v>
      </c>
      <c r="D144" s="338">
        <v>21</v>
      </c>
      <c r="E144" s="338">
        <v>26.92</v>
      </c>
    </row>
    <row r="145" spans="1:5" x14ac:dyDescent="0.35">
      <c r="A145" s="30" t="s">
        <v>589</v>
      </c>
      <c r="B145" s="30" t="s">
        <v>590</v>
      </c>
      <c r="C145" s="30">
        <v>70</v>
      </c>
      <c r="D145" s="338">
        <v>21</v>
      </c>
      <c r="E145" s="338">
        <v>27.9</v>
      </c>
    </row>
    <row r="146" spans="1:5" x14ac:dyDescent="0.35">
      <c r="A146" s="30" t="s">
        <v>591</v>
      </c>
      <c r="B146" s="30" t="s">
        <v>592</v>
      </c>
      <c r="C146" s="30">
        <v>49</v>
      </c>
      <c r="D146" s="338">
        <v>21</v>
      </c>
      <c r="E146" s="338">
        <v>23.18</v>
      </c>
    </row>
    <row r="147" spans="1:5" x14ac:dyDescent="0.35">
      <c r="A147" s="30" t="s">
        <v>593</v>
      </c>
      <c r="B147" s="30" t="s">
        <v>594</v>
      </c>
      <c r="C147" s="30">
        <v>59</v>
      </c>
      <c r="D147" s="338">
        <v>20</v>
      </c>
      <c r="E147" s="338">
        <v>21.55</v>
      </c>
    </row>
    <row r="148" spans="1:5" x14ac:dyDescent="0.35">
      <c r="A148" s="30" t="s">
        <v>595</v>
      </c>
      <c r="B148" s="30" t="s">
        <v>596</v>
      </c>
      <c r="C148" s="30">
        <v>297</v>
      </c>
      <c r="D148" s="338">
        <v>20</v>
      </c>
      <c r="E148" s="338">
        <v>18.760000000000002</v>
      </c>
    </row>
    <row r="149" spans="1:5" x14ac:dyDescent="0.35">
      <c r="A149" s="30" t="s">
        <v>597</v>
      </c>
      <c r="B149" s="30" t="s">
        <v>598</v>
      </c>
      <c r="C149" s="30">
        <v>60</v>
      </c>
      <c r="D149" s="338">
        <v>20</v>
      </c>
      <c r="E149" s="338">
        <v>31.67</v>
      </c>
    </row>
    <row r="150" spans="1:5" x14ac:dyDescent="0.35">
      <c r="A150" s="30" t="s">
        <v>599</v>
      </c>
      <c r="B150" s="30" t="s">
        <v>600</v>
      </c>
      <c r="C150" s="30">
        <v>49</v>
      </c>
      <c r="D150" s="338">
        <v>20</v>
      </c>
      <c r="E150" s="338">
        <v>20.94</v>
      </c>
    </row>
    <row r="151" spans="1:5" x14ac:dyDescent="0.35">
      <c r="A151" s="30" t="s">
        <v>601</v>
      </c>
      <c r="B151" s="30" t="s">
        <v>602</v>
      </c>
      <c r="C151" s="30">
        <v>57</v>
      </c>
      <c r="D151" s="338">
        <v>20</v>
      </c>
      <c r="E151" s="338">
        <v>29.43</v>
      </c>
    </row>
    <row r="152" spans="1:5" x14ac:dyDescent="0.35">
      <c r="A152" s="30" t="s">
        <v>603</v>
      </c>
      <c r="B152" s="30" t="s">
        <v>604</v>
      </c>
      <c r="C152" s="30">
        <v>54</v>
      </c>
      <c r="D152" s="338">
        <v>20</v>
      </c>
      <c r="E152" s="338">
        <v>20.56</v>
      </c>
    </row>
    <row r="153" spans="1:5" x14ac:dyDescent="0.35">
      <c r="A153" s="30" t="s">
        <v>605</v>
      </c>
      <c r="B153" s="30" t="s">
        <v>606</v>
      </c>
      <c r="C153" s="30">
        <v>43</v>
      </c>
      <c r="D153" s="338">
        <v>20</v>
      </c>
      <c r="E153" s="338">
        <v>23.39</v>
      </c>
    </row>
    <row r="154" spans="1:5" x14ac:dyDescent="0.35">
      <c r="A154" s="30" t="s">
        <v>607</v>
      </c>
      <c r="B154" s="30" t="s">
        <v>608</v>
      </c>
      <c r="C154" s="30">
        <v>25</v>
      </c>
      <c r="D154" s="338">
        <v>20</v>
      </c>
      <c r="E154" s="338">
        <v>23.26</v>
      </c>
    </row>
    <row r="155" spans="1:5" x14ac:dyDescent="0.35">
      <c r="A155" s="30" t="s">
        <v>609</v>
      </c>
      <c r="B155" s="30" t="s">
        <v>610</v>
      </c>
      <c r="C155" s="30">
        <v>36</v>
      </c>
      <c r="D155" s="338">
        <v>20</v>
      </c>
      <c r="E155" s="338">
        <v>25.13</v>
      </c>
    </row>
    <row r="156" spans="1:5" x14ac:dyDescent="0.35">
      <c r="A156" s="30" t="s">
        <v>611</v>
      </c>
      <c r="B156" s="30" t="s">
        <v>612</v>
      </c>
      <c r="C156" s="30">
        <v>36</v>
      </c>
      <c r="D156" s="338">
        <v>20</v>
      </c>
      <c r="E156" s="338">
        <v>20.72</v>
      </c>
    </row>
    <row r="157" spans="1:5" x14ac:dyDescent="0.35">
      <c r="A157" s="30" t="s">
        <v>613</v>
      </c>
      <c r="B157" s="30" t="s">
        <v>614</v>
      </c>
      <c r="C157" s="30">
        <v>246</v>
      </c>
      <c r="D157" s="338">
        <v>20</v>
      </c>
      <c r="E157" s="338">
        <v>18.77</v>
      </c>
    </row>
    <row r="158" spans="1:5" x14ac:dyDescent="0.35">
      <c r="A158" s="30" t="s">
        <v>615</v>
      </c>
      <c r="B158" s="30" t="s">
        <v>616</v>
      </c>
      <c r="C158" s="30">
        <v>35</v>
      </c>
      <c r="D158" s="338">
        <v>19</v>
      </c>
      <c r="E158" s="338">
        <v>32.24</v>
      </c>
    </row>
    <row r="159" spans="1:5" x14ac:dyDescent="0.35">
      <c r="A159" s="30" t="s">
        <v>617</v>
      </c>
      <c r="B159" s="30" t="s">
        <v>618</v>
      </c>
      <c r="C159" s="30">
        <v>74</v>
      </c>
      <c r="D159" s="338">
        <v>19</v>
      </c>
      <c r="E159" s="338">
        <v>22.32</v>
      </c>
    </row>
    <row r="160" spans="1:5" x14ac:dyDescent="0.35">
      <c r="A160" s="30" t="s">
        <v>619</v>
      </c>
      <c r="B160" s="30" t="s">
        <v>620</v>
      </c>
      <c r="C160" s="30">
        <v>71</v>
      </c>
      <c r="D160" s="338">
        <v>19</v>
      </c>
      <c r="E160" s="338">
        <v>25.47</v>
      </c>
    </row>
    <row r="161" spans="1:5" x14ac:dyDescent="0.35">
      <c r="A161" s="30" t="s">
        <v>621</v>
      </c>
      <c r="B161" s="30" t="s">
        <v>622</v>
      </c>
      <c r="C161" s="30">
        <v>29</v>
      </c>
      <c r="D161" s="338">
        <v>19</v>
      </c>
      <c r="E161" s="338">
        <v>18.12</v>
      </c>
    </row>
    <row r="162" spans="1:5" x14ac:dyDescent="0.35">
      <c r="A162" s="30" t="s">
        <v>623</v>
      </c>
      <c r="B162" s="30" t="s">
        <v>624</v>
      </c>
      <c r="C162" s="30">
        <v>26</v>
      </c>
      <c r="D162" s="338">
        <v>19</v>
      </c>
      <c r="E162" s="338">
        <v>18.73</v>
      </c>
    </row>
    <row r="163" spans="1:5" x14ac:dyDescent="0.35">
      <c r="A163" s="30" t="s">
        <v>625</v>
      </c>
      <c r="B163" s="30" t="s">
        <v>626</v>
      </c>
      <c r="C163" s="30">
        <v>29</v>
      </c>
      <c r="D163" s="338">
        <v>18</v>
      </c>
      <c r="E163" s="338">
        <v>18.489999999999998</v>
      </c>
    </row>
    <row r="164" spans="1:5" x14ac:dyDescent="0.35">
      <c r="A164" s="30" t="s">
        <v>627</v>
      </c>
      <c r="B164" s="30" t="s">
        <v>628</v>
      </c>
      <c r="C164" s="30">
        <v>31</v>
      </c>
      <c r="D164" s="338">
        <v>18</v>
      </c>
      <c r="E164" s="338">
        <v>18.07</v>
      </c>
    </row>
    <row r="165" spans="1:5" x14ac:dyDescent="0.35">
      <c r="A165" s="30" t="s">
        <v>629</v>
      </c>
      <c r="B165" s="30" t="s">
        <v>630</v>
      </c>
      <c r="C165" s="30">
        <v>47</v>
      </c>
      <c r="D165" s="338">
        <v>18</v>
      </c>
      <c r="E165" s="338">
        <v>35.25</v>
      </c>
    </row>
    <row r="166" spans="1:5" x14ac:dyDescent="0.35">
      <c r="A166" s="30" t="s">
        <v>631</v>
      </c>
      <c r="B166" s="30" t="s">
        <v>632</v>
      </c>
      <c r="C166" s="30">
        <v>44</v>
      </c>
      <c r="D166" s="338">
        <v>17</v>
      </c>
      <c r="E166" s="338">
        <v>24.68</v>
      </c>
    </row>
    <row r="167" spans="1:5" x14ac:dyDescent="0.35">
      <c r="A167" s="30" t="s">
        <v>633</v>
      </c>
      <c r="B167" s="30" t="s">
        <v>634</v>
      </c>
      <c r="C167" s="30">
        <v>54</v>
      </c>
      <c r="D167" s="338">
        <v>17</v>
      </c>
      <c r="E167" s="338">
        <v>25.03</v>
      </c>
    </row>
    <row r="168" spans="1:5" x14ac:dyDescent="0.35">
      <c r="A168" s="30" t="s">
        <v>635</v>
      </c>
      <c r="B168" s="30" t="s">
        <v>636</v>
      </c>
      <c r="C168" s="30">
        <v>49</v>
      </c>
      <c r="D168" s="338">
        <v>17</v>
      </c>
      <c r="E168" s="338">
        <v>24.83</v>
      </c>
    </row>
    <row r="169" spans="1:5" x14ac:dyDescent="0.35">
      <c r="A169" s="30" t="s">
        <v>637</v>
      </c>
      <c r="B169" s="30" t="s">
        <v>638</v>
      </c>
      <c r="C169" s="30">
        <v>27</v>
      </c>
      <c r="D169" s="338">
        <v>17</v>
      </c>
      <c r="E169" s="338">
        <v>23.1</v>
      </c>
    </row>
    <row r="170" spans="1:5" x14ac:dyDescent="0.35">
      <c r="A170" s="30" t="s">
        <v>639</v>
      </c>
      <c r="B170" s="30" t="s">
        <v>640</v>
      </c>
      <c r="C170" s="30">
        <v>63</v>
      </c>
      <c r="D170" s="338">
        <v>17</v>
      </c>
      <c r="E170" s="338">
        <v>21.18</v>
      </c>
    </row>
    <row r="171" spans="1:5" x14ac:dyDescent="0.35">
      <c r="A171" s="30" t="s">
        <v>641</v>
      </c>
      <c r="B171" s="30" t="s">
        <v>642</v>
      </c>
      <c r="C171" s="30">
        <v>47</v>
      </c>
      <c r="D171" s="338">
        <v>14.999999999999998</v>
      </c>
      <c r="E171" s="338">
        <v>23.34</v>
      </c>
    </row>
    <row r="172" spans="1:5" x14ac:dyDescent="0.35">
      <c r="A172" s="30" t="s">
        <v>643</v>
      </c>
      <c r="B172" s="30" t="s">
        <v>644</v>
      </c>
      <c r="C172" s="30">
        <v>59</v>
      </c>
      <c r="D172" s="338">
        <v>14.999999999999998</v>
      </c>
      <c r="E172" s="338">
        <v>17.75</v>
      </c>
    </row>
    <row r="173" spans="1:5" x14ac:dyDescent="0.35">
      <c r="A173" s="30" t="s">
        <v>645</v>
      </c>
      <c r="B173" s="30" t="s">
        <v>646</v>
      </c>
      <c r="C173" s="30">
        <v>46</v>
      </c>
      <c r="D173" s="338">
        <v>14.999999999999998</v>
      </c>
      <c r="E173" s="338">
        <v>20.32</v>
      </c>
    </row>
    <row r="174" spans="1:5" x14ac:dyDescent="0.35">
      <c r="A174" s="30" t="s">
        <v>647</v>
      </c>
      <c r="B174" s="30" t="s">
        <v>648</v>
      </c>
      <c r="C174" s="30">
        <v>38</v>
      </c>
      <c r="D174" s="338">
        <v>14.000000000000002</v>
      </c>
      <c r="E174" s="338">
        <v>19.04</v>
      </c>
    </row>
    <row r="175" spans="1:5" x14ac:dyDescent="0.35">
      <c r="A175" s="30" t="s">
        <v>649</v>
      </c>
      <c r="B175" s="30" t="s">
        <v>650</v>
      </c>
      <c r="C175" s="30">
        <v>44</v>
      </c>
      <c r="D175" s="338">
        <v>12</v>
      </c>
      <c r="E175" s="338">
        <v>18.579999999999998</v>
      </c>
    </row>
    <row r="176" spans="1:5" x14ac:dyDescent="0.35">
      <c r="A176" s="30" t="s">
        <v>651</v>
      </c>
      <c r="B176" s="30" t="s">
        <v>652</v>
      </c>
      <c r="C176" s="30">
        <v>41</v>
      </c>
      <c r="D176" s="338">
        <v>12</v>
      </c>
      <c r="E176" s="338">
        <v>19.86</v>
      </c>
    </row>
    <row r="177" spans="1:5" x14ac:dyDescent="0.35">
      <c r="A177" s="30" t="s">
        <v>653</v>
      </c>
      <c r="B177" s="30" t="s">
        <v>654</v>
      </c>
      <c r="C177" s="30">
        <v>20</v>
      </c>
      <c r="D177" s="338">
        <v>10.999999999999998</v>
      </c>
      <c r="E177" s="338">
        <v>14.1</v>
      </c>
    </row>
    <row r="178" spans="1:5" x14ac:dyDescent="0.35">
      <c r="A178" s="30" t="s">
        <v>655</v>
      </c>
      <c r="B178" s="30" t="s">
        <v>656</v>
      </c>
      <c r="C178" s="30">
        <v>24</v>
      </c>
      <c r="D178" s="338">
        <v>10.999999999999998</v>
      </c>
      <c r="E178" s="338">
        <v>17.54</v>
      </c>
    </row>
    <row r="179" spans="1:5" x14ac:dyDescent="0.35">
      <c r="A179" s="30" t="s">
        <v>657</v>
      </c>
      <c r="B179" s="30" t="s">
        <v>658</v>
      </c>
      <c r="C179" s="30">
        <v>23</v>
      </c>
      <c r="D179" s="338">
        <v>10.999999999999998</v>
      </c>
      <c r="E179" s="338">
        <v>13.17</v>
      </c>
    </row>
    <row r="180" spans="1:5" x14ac:dyDescent="0.35">
      <c r="A180" s="30" t="s">
        <v>659</v>
      </c>
      <c r="B180" s="30" t="s">
        <v>660</v>
      </c>
      <c r="C180" s="30">
        <v>31</v>
      </c>
      <c r="D180" s="338">
        <v>10</v>
      </c>
      <c r="E180" s="338">
        <v>22.61</v>
      </c>
    </row>
    <row r="183" spans="1:5" x14ac:dyDescent="0.35">
      <c r="A183" s="3" t="s">
        <v>785</v>
      </c>
      <c r="B183" s="150" t="s">
        <v>742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2E7A3-B18E-4A7C-B384-2FE08AF9AEFC}">
  <dimension ref="A1:Z33"/>
  <sheetViews>
    <sheetView topLeftCell="A10" zoomScale="81" workbookViewId="0">
      <selection activeCell="D15" sqref="D15"/>
    </sheetView>
  </sheetViews>
  <sheetFormatPr defaultRowHeight="16" x14ac:dyDescent="0.4"/>
  <cols>
    <col min="1" max="16384" width="8.7265625" style="152"/>
  </cols>
  <sheetData>
    <row r="1" spans="1:2" x14ac:dyDescent="0.4">
      <c r="A1" s="153" t="s">
        <v>743</v>
      </c>
    </row>
    <row r="2" spans="1:2" x14ac:dyDescent="0.4">
      <c r="A2" s="151" t="s">
        <v>725</v>
      </c>
      <c r="B2" s="152" t="s">
        <v>736</v>
      </c>
    </row>
    <row r="3" spans="1:2" x14ac:dyDescent="0.4">
      <c r="A3" s="151" t="s">
        <v>726</v>
      </c>
      <c r="B3" s="152" t="s">
        <v>732</v>
      </c>
    </row>
    <row r="4" spans="1:2" x14ac:dyDescent="0.4">
      <c r="A4" s="151" t="s">
        <v>727</v>
      </c>
      <c r="B4" s="152" t="s">
        <v>731</v>
      </c>
    </row>
    <row r="5" spans="1:2" x14ac:dyDescent="0.4">
      <c r="A5" s="151" t="s">
        <v>737</v>
      </c>
      <c r="B5" s="152" t="s">
        <v>730</v>
      </c>
    </row>
    <row r="6" spans="1:2" x14ac:dyDescent="0.4">
      <c r="A6" s="151" t="s">
        <v>738</v>
      </c>
      <c r="B6" s="152" t="s">
        <v>729</v>
      </c>
    </row>
    <row r="7" spans="1:2" x14ac:dyDescent="0.4">
      <c r="A7" s="151" t="s">
        <v>739</v>
      </c>
      <c r="B7" s="152" t="s">
        <v>733</v>
      </c>
    </row>
    <row r="8" spans="1:2" x14ac:dyDescent="0.4">
      <c r="A8" s="151" t="s">
        <v>740</v>
      </c>
      <c r="B8" s="152" t="s">
        <v>734</v>
      </c>
    </row>
    <row r="9" spans="1:2" x14ac:dyDescent="0.4">
      <c r="A9" s="151" t="s">
        <v>741</v>
      </c>
      <c r="B9" s="152" t="s">
        <v>735</v>
      </c>
    </row>
    <row r="10" spans="1:2" x14ac:dyDescent="0.4">
      <c r="A10" s="151" t="s">
        <v>742</v>
      </c>
      <c r="B10" s="152" t="s">
        <v>728</v>
      </c>
    </row>
    <row r="11" spans="1:2" x14ac:dyDescent="0.4">
      <c r="A11" s="151" t="s">
        <v>747</v>
      </c>
      <c r="B11" s="152" t="s">
        <v>777</v>
      </c>
    </row>
    <row r="13" spans="1:2" x14ac:dyDescent="0.4">
      <c r="A13" s="153" t="s">
        <v>744</v>
      </c>
    </row>
    <row r="14" spans="1:2" x14ac:dyDescent="0.4">
      <c r="A14" s="151" t="s">
        <v>750</v>
      </c>
      <c r="B14" s="152" t="s">
        <v>749</v>
      </c>
    </row>
    <row r="16" spans="1:2" x14ac:dyDescent="0.4">
      <c r="A16" s="153" t="s">
        <v>745</v>
      </c>
    </row>
    <row r="17" spans="1:26" x14ac:dyDescent="0.4">
      <c r="A17" s="151" t="s">
        <v>751</v>
      </c>
      <c r="B17" s="152" t="s">
        <v>754</v>
      </c>
    </row>
    <row r="18" spans="1:26" x14ac:dyDescent="0.4">
      <c r="A18" s="151" t="s">
        <v>752</v>
      </c>
      <c r="B18" s="152" t="s">
        <v>753</v>
      </c>
    </row>
    <row r="20" spans="1:26" x14ac:dyDescent="0.4">
      <c r="A20" s="153" t="s">
        <v>746</v>
      </c>
    </row>
    <row r="21" spans="1:26" x14ac:dyDescent="0.4">
      <c r="A21" s="151" t="s">
        <v>755</v>
      </c>
      <c r="B21" s="152" t="s">
        <v>756</v>
      </c>
    </row>
    <row r="22" spans="1:26" x14ac:dyDescent="0.4">
      <c r="A22" s="151" t="s">
        <v>757</v>
      </c>
      <c r="B22" s="152" t="s">
        <v>766</v>
      </c>
    </row>
    <row r="23" spans="1:26" x14ac:dyDescent="0.4">
      <c r="A23" s="151" t="s">
        <v>758</v>
      </c>
      <c r="B23" s="152" t="s">
        <v>767</v>
      </c>
    </row>
    <row r="24" spans="1:26" x14ac:dyDescent="0.4">
      <c r="A24" s="151" t="s">
        <v>759</v>
      </c>
      <c r="B24" s="152" t="s">
        <v>768</v>
      </c>
      <c r="F24" s="25"/>
      <c r="I24" s="25"/>
      <c r="J24" s="25"/>
      <c r="K24" s="25"/>
      <c r="S24" s="2"/>
      <c r="T24" s="2"/>
      <c r="U24" s="2"/>
      <c r="V24" s="2"/>
      <c r="W24" s="2"/>
      <c r="X24" s="2"/>
      <c r="Y24" s="2"/>
      <c r="Z24" s="2"/>
    </row>
    <row r="25" spans="1:26" x14ac:dyDescent="0.4">
      <c r="A25" s="151" t="s">
        <v>760</v>
      </c>
      <c r="B25" s="152" t="s">
        <v>769</v>
      </c>
      <c r="F25" s="25"/>
    </row>
    <row r="26" spans="1:26" x14ac:dyDescent="0.4">
      <c r="A26" s="151" t="s">
        <v>761</v>
      </c>
      <c r="B26" s="152" t="s">
        <v>770</v>
      </c>
      <c r="F26" s="25"/>
    </row>
    <row r="27" spans="1:26" x14ac:dyDescent="0.4">
      <c r="A27" s="151" t="s">
        <v>762</v>
      </c>
      <c r="B27" s="152" t="s">
        <v>771</v>
      </c>
      <c r="F27" s="25"/>
    </row>
    <row r="28" spans="1:26" x14ac:dyDescent="0.4">
      <c r="A28" s="151" t="s">
        <v>763</v>
      </c>
      <c r="B28" s="152" t="s">
        <v>772</v>
      </c>
      <c r="F28" s="25"/>
    </row>
    <row r="29" spans="1:26" x14ac:dyDescent="0.4">
      <c r="A29" s="151" t="s">
        <v>764</v>
      </c>
      <c r="B29" s="152" t="s">
        <v>773</v>
      </c>
      <c r="F29" s="25"/>
    </row>
    <row r="30" spans="1:26" x14ac:dyDescent="0.4">
      <c r="A30" s="151" t="s">
        <v>765</v>
      </c>
      <c r="B30" s="152" t="s">
        <v>774</v>
      </c>
      <c r="F30" s="25"/>
    </row>
    <row r="32" spans="1:26" x14ac:dyDescent="0.4">
      <c r="A32" s="153" t="s">
        <v>748</v>
      </c>
    </row>
    <row r="33" spans="1:2" x14ac:dyDescent="0.4">
      <c r="A33" s="151" t="s">
        <v>776</v>
      </c>
      <c r="B33" s="152" t="s">
        <v>775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54BE9-9A20-47F7-8C02-60B45529A2D7}">
  <dimension ref="A1:Z20"/>
  <sheetViews>
    <sheetView zoomScale="80" workbookViewId="0"/>
  </sheetViews>
  <sheetFormatPr defaultRowHeight="13" x14ac:dyDescent="0.3"/>
  <cols>
    <col min="1" max="1" width="20.7265625" style="83" customWidth="1"/>
    <col min="2" max="23" width="7.6328125" style="83" bestFit="1" customWidth="1"/>
    <col min="24" max="24" width="16" style="83" customWidth="1"/>
    <col min="25" max="25" width="15.54296875" style="83" customWidth="1"/>
    <col min="26" max="16384" width="8.7265625" style="83"/>
  </cols>
  <sheetData>
    <row r="1" spans="1:26" x14ac:dyDescent="0.3">
      <c r="A1" s="82" t="s">
        <v>233</v>
      </c>
    </row>
    <row r="3" spans="1:26" x14ac:dyDescent="0.3">
      <c r="A3" s="236" t="s">
        <v>0</v>
      </c>
      <c r="B3" s="232">
        <v>2001</v>
      </c>
      <c r="C3" s="232">
        <v>2002</v>
      </c>
      <c r="D3" s="232">
        <v>2003</v>
      </c>
      <c r="E3" s="232">
        <v>2004</v>
      </c>
      <c r="F3" s="232">
        <v>2005</v>
      </c>
      <c r="G3" s="232">
        <v>2006</v>
      </c>
      <c r="H3" s="232">
        <v>2007</v>
      </c>
      <c r="I3" s="232">
        <v>2008</v>
      </c>
      <c r="J3" s="232">
        <v>2009</v>
      </c>
      <c r="K3" s="232">
        <v>2010</v>
      </c>
      <c r="L3" s="231">
        <v>2011</v>
      </c>
      <c r="M3" s="232">
        <v>2012</v>
      </c>
      <c r="N3" s="232">
        <v>2013</v>
      </c>
      <c r="O3" s="232">
        <v>2014</v>
      </c>
      <c r="P3" s="232">
        <v>2015</v>
      </c>
      <c r="Q3" s="232">
        <v>2016</v>
      </c>
      <c r="R3" s="232">
        <v>2017</v>
      </c>
      <c r="S3" s="232">
        <v>2018</v>
      </c>
      <c r="T3" s="232">
        <v>2019</v>
      </c>
      <c r="U3" s="232">
        <v>2020</v>
      </c>
      <c r="V3" s="232">
        <v>2021</v>
      </c>
      <c r="W3" s="232">
        <v>2022</v>
      </c>
      <c r="X3" s="233" t="s">
        <v>11</v>
      </c>
      <c r="Y3" s="231" t="s">
        <v>723</v>
      </c>
      <c r="Z3" s="133"/>
    </row>
    <row r="4" spans="1:26" x14ac:dyDescent="0.3">
      <c r="A4" s="237" t="s">
        <v>1</v>
      </c>
      <c r="B4" s="234"/>
      <c r="C4" s="234"/>
      <c r="D4" s="234"/>
      <c r="E4" s="234"/>
      <c r="F4" s="234"/>
      <c r="G4" s="234"/>
      <c r="H4" s="234"/>
      <c r="I4" s="234"/>
      <c r="J4" s="234"/>
      <c r="K4" s="234"/>
      <c r="L4" s="140"/>
      <c r="M4" s="234"/>
      <c r="N4" s="234">
        <v>11324</v>
      </c>
      <c r="O4" s="234">
        <v>12359</v>
      </c>
      <c r="P4" s="234">
        <v>12995</v>
      </c>
      <c r="Q4" s="234">
        <v>13063</v>
      </c>
      <c r="R4" s="234">
        <v>13245</v>
      </c>
      <c r="S4" s="234">
        <v>14443</v>
      </c>
      <c r="T4" s="234">
        <v>14256</v>
      </c>
      <c r="U4" s="234">
        <v>14981</v>
      </c>
      <c r="V4" s="234">
        <v>15334</v>
      </c>
      <c r="W4" s="234">
        <v>16765</v>
      </c>
      <c r="X4" s="141">
        <f>SUM(N4:W4)</f>
        <v>138765</v>
      </c>
      <c r="Y4" s="242">
        <f>(W4/N4)-1</f>
        <v>0.48048392794065697</v>
      </c>
      <c r="Z4" s="133"/>
    </row>
    <row r="5" spans="1:26" x14ac:dyDescent="0.3">
      <c r="A5" s="237" t="s">
        <v>2</v>
      </c>
      <c r="B5" s="234">
        <v>10733</v>
      </c>
      <c r="C5" s="234">
        <v>10382</v>
      </c>
      <c r="D5" s="234">
        <v>10979</v>
      </c>
      <c r="E5" s="234">
        <v>10735</v>
      </c>
      <c r="F5" s="234">
        <v>11051</v>
      </c>
      <c r="G5" s="234">
        <v>11824</v>
      </c>
      <c r="H5" s="234">
        <v>11883</v>
      </c>
      <c r="I5" s="234">
        <v>12306</v>
      </c>
      <c r="J5" s="234">
        <v>12017</v>
      </c>
      <c r="K5" s="234">
        <v>11545</v>
      </c>
      <c r="L5" s="140">
        <v>11490</v>
      </c>
      <c r="M5" s="234">
        <v>11372</v>
      </c>
      <c r="N5" s="234"/>
      <c r="O5" s="234"/>
      <c r="P5" s="234"/>
      <c r="Q5" s="234"/>
      <c r="R5" s="234"/>
      <c r="S5" s="234"/>
      <c r="T5" s="234"/>
      <c r="U5" s="234"/>
      <c r="V5" s="234"/>
      <c r="W5" s="234"/>
      <c r="X5" s="141"/>
      <c r="Y5" s="242"/>
      <c r="Z5" s="133"/>
    </row>
    <row r="6" spans="1:26" x14ac:dyDescent="0.3">
      <c r="A6" s="237" t="s">
        <v>3</v>
      </c>
      <c r="B6" s="234">
        <v>360</v>
      </c>
      <c r="C6" s="234">
        <v>424</v>
      </c>
      <c r="D6" s="234">
        <v>364</v>
      </c>
      <c r="E6" s="234">
        <v>448</v>
      </c>
      <c r="F6" s="234">
        <v>492</v>
      </c>
      <c r="G6" s="234">
        <v>525</v>
      </c>
      <c r="H6" s="234">
        <v>499</v>
      </c>
      <c r="I6" s="234">
        <v>525</v>
      </c>
      <c r="J6" s="234">
        <v>512</v>
      </c>
      <c r="K6" s="234">
        <v>499</v>
      </c>
      <c r="L6" s="140">
        <v>458</v>
      </c>
      <c r="M6" s="234">
        <v>424</v>
      </c>
      <c r="N6" s="234">
        <v>421</v>
      </c>
      <c r="O6" s="234">
        <v>406</v>
      </c>
      <c r="P6" s="234">
        <v>440</v>
      </c>
      <c r="Q6" s="234">
        <v>427</v>
      </c>
      <c r="R6" s="234">
        <v>579</v>
      </c>
      <c r="S6" s="234">
        <v>587</v>
      </c>
      <c r="T6" s="234">
        <v>672</v>
      </c>
      <c r="U6" s="234">
        <v>659</v>
      </c>
      <c r="V6" s="234">
        <v>637</v>
      </c>
      <c r="W6" s="234">
        <v>688</v>
      </c>
      <c r="X6" s="141">
        <f>SUM(N6:W6)</f>
        <v>5516</v>
      </c>
      <c r="Y6" s="242">
        <f t="shared" ref="Y6:Y12" si="0">(W6/N6)-1</f>
        <v>0.6342042755344417</v>
      </c>
      <c r="Z6" s="133"/>
    </row>
    <row r="7" spans="1:26" x14ac:dyDescent="0.3">
      <c r="A7" s="237" t="s">
        <v>4</v>
      </c>
      <c r="B7" s="234">
        <v>1348</v>
      </c>
      <c r="C7" s="234">
        <v>1315</v>
      </c>
      <c r="D7" s="234">
        <v>1326</v>
      </c>
      <c r="E7" s="234">
        <v>1390</v>
      </c>
      <c r="F7" s="234">
        <v>1284</v>
      </c>
      <c r="G7" s="234">
        <v>1264</v>
      </c>
      <c r="H7" s="234">
        <v>1289</v>
      </c>
      <c r="I7" s="234">
        <v>1261</v>
      </c>
      <c r="J7" s="234">
        <v>1332</v>
      </c>
      <c r="K7" s="234">
        <v>1295</v>
      </c>
      <c r="L7" s="140">
        <v>1657</v>
      </c>
      <c r="M7" s="234">
        <v>1629</v>
      </c>
      <c r="N7" s="234">
        <v>1663</v>
      </c>
      <c r="O7" s="234">
        <v>1750</v>
      </c>
      <c r="P7" s="234">
        <v>1892</v>
      </c>
      <c r="Q7" s="234">
        <v>2216</v>
      </c>
      <c r="R7" s="234">
        <v>2348</v>
      </c>
      <c r="S7" s="234">
        <v>2512</v>
      </c>
      <c r="T7" s="234">
        <v>2725</v>
      </c>
      <c r="U7" s="234">
        <v>2756</v>
      </c>
      <c r="V7" s="234">
        <v>2751</v>
      </c>
      <c r="W7" s="234">
        <v>2677</v>
      </c>
      <c r="X7" s="141">
        <f>SUM(N7:W7)</f>
        <v>23290</v>
      </c>
      <c r="Y7" s="242">
        <f t="shared" si="0"/>
        <v>0.60974143114852675</v>
      </c>
      <c r="Z7" s="133"/>
    </row>
    <row r="8" spans="1:26" x14ac:dyDescent="0.3">
      <c r="A8" s="238" t="s">
        <v>5</v>
      </c>
      <c r="B8" s="142"/>
      <c r="C8" s="142"/>
      <c r="D8" s="142"/>
      <c r="E8" s="142"/>
      <c r="F8" s="142"/>
      <c r="G8" s="142"/>
      <c r="H8" s="142"/>
      <c r="I8" s="142"/>
      <c r="J8" s="142"/>
      <c r="K8" s="142"/>
      <c r="L8" s="143"/>
      <c r="M8" s="142"/>
      <c r="N8" s="142">
        <v>844</v>
      </c>
      <c r="O8" s="142">
        <v>824</v>
      </c>
      <c r="P8" s="142">
        <v>907</v>
      </c>
      <c r="Q8" s="142">
        <v>1032</v>
      </c>
      <c r="R8" s="142">
        <v>925</v>
      </c>
      <c r="S8" s="142">
        <v>976</v>
      </c>
      <c r="T8" s="142">
        <v>922</v>
      </c>
      <c r="U8" s="142">
        <v>874</v>
      </c>
      <c r="V8" s="142">
        <v>1004</v>
      </c>
      <c r="W8" s="142">
        <v>1206</v>
      </c>
      <c r="X8" s="144">
        <f>SUM(L8:W8)</f>
        <v>9514</v>
      </c>
      <c r="Y8" s="240">
        <f t="shared" si="0"/>
        <v>0.42890995260663511</v>
      </c>
      <c r="Z8" s="133"/>
    </row>
    <row r="9" spans="1:26" x14ac:dyDescent="0.3">
      <c r="A9" s="133"/>
      <c r="B9" s="139"/>
      <c r="C9" s="139"/>
      <c r="D9" s="139"/>
      <c r="E9" s="139"/>
      <c r="F9" s="139"/>
      <c r="G9" s="139"/>
      <c r="H9" s="139"/>
      <c r="I9" s="139"/>
      <c r="J9" s="139"/>
      <c r="K9" s="139"/>
      <c r="L9" s="140"/>
      <c r="M9" s="139"/>
      <c r="N9" s="139"/>
      <c r="O9" s="139"/>
      <c r="P9" s="139"/>
      <c r="Q9" s="139"/>
      <c r="R9" s="139"/>
      <c r="S9" s="139"/>
      <c r="T9" s="139"/>
      <c r="U9" s="139"/>
      <c r="V9" s="139"/>
      <c r="W9" s="139"/>
      <c r="X9" s="141"/>
      <c r="Y9" s="240"/>
      <c r="Z9" s="133"/>
    </row>
    <row r="10" spans="1:26" x14ac:dyDescent="0.3">
      <c r="A10" s="126" t="s">
        <v>6</v>
      </c>
      <c r="B10" s="145">
        <f>B4+B5+B7+B8</f>
        <v>12081</v>
      </c>
      <c r="C10" s="145">
        <f t="shared" ref="C10:W10" si="1">C4+C5+C7+C8</f>
        <v>11697</v>
      </c>
      <c r="D10" s="145">
        <f t="shared" si="1"/>
        <v>12305</v>
      </c>
      <c r="E10" s="145">
        <f t="shared" si="1"/>
        <v>12125</v>
      </c>
      <c r="F10" s="145">
        <f t="shared" si="1"/>
        <v>12335</v>
      </c>
      <c r="G10" s="145">
        <f t="shared" si="1"/>
        <v>13088</v>
      </c>
      <c r="H10" s="145">
        <f t="shared" si="1"/>
        <v>13172</v>
      </c>
      <c r="I10" s="145">
        <f t="shared" si="1"/>
        <v>13567</v>
      </c>
      <c r="J10" s="145">
        <f t="shared" si="1"/>
        <v>13349</v>
      </c>
      <c r="K10" s="145">
        <f t="shared" si="1"/>
        <v>12840</v>
      </c>
      <c r="L10" s="146">
        <f t="shared" si="1"/>
        <v>13147</v>
      </c>
      <c r="M10" s="145">
        <f t="shared" si="1"/>
        <v>13001</v>
      </c>
      <c r="N10" s="145">
        <f t="shared" si="1"/>
        <v>13831</v>
      </c>
      <c r="O10" s="145">
        <f t="shared" si="1"/>
        <v>14933</v>
      </c>
      <c r="P10" s="145">
        <f t="shared" si="1"/>
        <v>15794</v>
      </c>
      <c r="Q10" s="145">
        <f t="shared" si="1"/>
        <v>16311</v>
      </c>
      <c r="R10" s="145">
        <f t="shared" si="1"/>
        <v>16518</v>
      </c>
      <c r="S10" s="145">
        <f t="shared" si="1"/>
        <v>17931</v>
      </c>
      <c r="T10" s="145">
        <f t="shared" si="1"/>
        <v>17903</v>
      </c>
      <c r="U10" s="145">
        <f t="shared" si="1"/>
        <v>18611</v>
      </c>
      <c r="V10" s="145">
        <f t="shared" si="1"/>
        <v>19089</v>
      </c>
      <c r="W10" s="145">
        <f t="shared" si="1"/>
        <v>20648</v>
      </c>
      <c r="X10" s="147">
        <f>SUM(N10:W10)</f>
        <v>171569</v>
      </c>
      <c r="Y10" s="240">
        <f t="shared" si="0"/>
        <v>0.49287831682452454</v>
      </c>
      <c r="Z10" s="133"/>
    </row>
    <row r="11" spans="1:26" x14ac:dyDescent="0.3">
      <c r="A11" s="235"/>
      <c r="B11" s="142"/>
      <c r="C11" s="142"/>
      <c r="D11" s="142"/>
      <c r="E11" s="142"/>
      <c r="F11" s="142"/>
      <c r="G11" s="142"/>
      <c r="H11" s="142"/>
      <c r="I11" s="142"/>
      <c r="J11" s="142"/>
      <c r="K11" s="142"/>
      <c r="L11" s="143"/>
      <c r="M11" s="142"/>
      <c r="N11" s="142"/>
      <c r="O11" s="142"/>
      <c r="P11" s="142"/>
      <c r="Q11" s="142"/>
      <c r="R11" s="142"/>
      <c r="S11" s="142"/>
      <c r="T11" s="142"/>
      <c r="U11" s="142"/>
      <c r="V11" s="142"/>
      <c r="W11" s="142"/>
      <c r="X11" s="141"/>
      <c r="Y11" s="240"/>
      <c r="Z11" s="133"/>
    </row>
    <row r="12" spans="1:26" ht="13.5" thickBot="1" x14ac:dyDescent="0.35">
      <c r="A12" s="239" t="s">
        <v>7</v>
      </c>
      <c r="B12" s="148">
        <f>SUM(B4:B8)</f>
        <v>12441</v>
      </c>
      <c r="C12" s="148">
        <f t="shared" ref="C12:V12" si="2">SUM(C4:C8)</f>
        <v>12121</v>
      </c>
      <c r="D12" s="148">
        <f t="shared" si="2"/>
        <v>12669</v>
      </c>
      <c r="E12" s="148">
        <f t="shared" si="2"/>
        <v>12573</v>
      </c>
      <c r="F12" s="148">
        <f t="shared" si="2"/>
        <v>12827</v>
      </c>
      <c r="G12" s="148">
        <f t="shared" si="2"/>
        <v>13613</v>
      </c>
      <c r="H12" s="148">
        <f t="shared" si="2"/>
        <v>13671</v>
      </c>
      <c r="I12" s="148">
        <f t="shared" si="2"/>
        <v>14092</v>
      </c>
      <c r="J12" s="148">
        <f t="shared" si="2"/>
        <v>13861</v>
      </c>
      <c r="K12" s="148">
        <f t="shared" si="2"/>
        <v>13339</v>
      </c>
      <c r="L12" s="149">
        <f t="shared" si="2"/>
        <v>13605</v>
      </c>
      <c r="M12" s="148">
        <f t="shared" si="2"/>
        <v>13425</v>
      </c>
      <c r="N12" s="148">
        <f t="shared" si="2"/>
        <v>14252</v>
      </c>
      <c r="O12" s="148">
        <f t="shared" si="2"/>
        <v>15339</v>
      </c>
      <c r="P12" s="148">
        <f t="shared" si="2"/>
        <v>16234</v>
      </c>
      <c r="Q12" s="148">
        <f t="shared" si="2"/>
        <v>16738</v>
      </c>
      <c r="R12" s="148">
        <f t="shared" si="2"/>
        <v>17097</v>
      </c>
      <c r="S12" s="148">
        <f t="shared" si="2"/>
        <v>18518</v>
      </c>
      <c r="T12" s="148">
        <f t="shared" si="2"/>
        <v>18575</v>
      </c>
      <c r="U12" s="148">
        <f t="shared" si="2"/>
        <v>19270</v>
      </c>
      <c r="V12" s="148">
        <f t="shared" si="2"/>
        <v>19726</v>
      </c>
      <c r="W12" s="148">
        <f>SUM(W4:W8)</f>
        <v>21336</v>
      </c>
      <c r="X12" s="149">
        <f>SUM(N12:W12)</f>
        <v>177085</v>
      </c>
      <c r="Y12" s="241">
        <f t="shared" si="0"/>
        <v>0.4970530451866404</v>
      </c>
      <c r="Z12" s="133"/>
    </row>
    <row r="13" spans="1:26" ht="13.5" thickTop="1" x14ac:dyDescent="0.3"/>
    <row r="14" spans="1:26" x14ac:dyDescent="0.3">
      <c r="A14" s="82" t="s">
        <v>724</v>
      </c>
      <c r="B14" s="83" t="s">
        <v>782</v>
      </c>
    </row>
    <row r="16" spans="1:26" x14ac:dyDescent="0.3">
      <c r="A16" s="83" t="s">
        <v>798</v>
      </c>
    </row>
    <row r="17" spans="1:20" x14ac:dyDescent="0.3">
      <c r="A17" s="83" t="s">
        <v>799</v>
      </c>
    </row>
    <row r="19" spans="1:20" x14ac:dyDescent="0.3">
      <c r="A19" s="347" t="s">
        <v>800</v>
      </c>
      <c r="B19" s="347"/>
      <c r="C19" s="347"/>
      <c r="D19" s="347"/>
      <c r="E19" s="347"/>
      <c r="F19" s="347"/>
      <c r="G19" s="347"/>
      <c r="H19" s="347"/>
      <c r="I19" s="347"/>
      <c r="J19" s="347"/>
      <c r="K19" s="347"/>
      <c r="L19" s="347"/>
      <c r="M19" s="347"/>
      <c r="N19" s="347"/>
      <c r="O19" s="347"/>
      <c r="P19" s="347"/>
      <c r="Q19" s="347"/>
      <c r="R19" s="347"/>
      <c r="S19" s="347"/>
      <c r="T19" s="347"/>
    </row>
    <row r="20" spans="1:20" ht="53.5" customHeight="1" x14ac:dyDescent="0.3">
      <c r="A20" s="347"/>
      <c r="B20" s="347"/>
      <c r="C20" s="347"/>
      <c r="D20" s="347"/>
      <c r="E20" s="347"/>
      <c r="F20" s="347"/>
      <c r="G20" s="347"/>
      <c r="H20" s="347"/>
      <c r="I20" s="347"/>
      <c r="J20" s="347"/>
      <c r="K20" s="347"/>
      <c r="L20" s="347"/>
      <c r="M20" s="347"/>
      <c r="N20" s="347"/>
      <c r="O20" s="347"/>
      <c r="P20" s="347"/>
      <c r="Q20" s="347"/>
      <c r="R20" s="347"/>
      <c r="S20" s="347"/>
      <c r="T20" s="347"/>
    </row>
  </sheetData>
  <mergeCells count="1">
    <mergeCell ref="A19:T20"/>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C4606-292A-4CA0-A4F6-E685CE62CB3C}">
  <dimension ref="A1:Z35"/>
  <sheetViews>
    <sheetView zoomScale="80" zoomScaleNormal="80" workbookViewId="0"/>
  </sheetViews>
  <sheetFormatPr defaultRowHeight="14.5" x14ac:dyDescent="0.35"/>
  <cols>
    <col min="1" max="1" width="17.6328125" style="2" customWidth="1"/>
    <col min="2" max="2" width="79.453125" style="2" bestFit="1" customWidth="1"/>
    <col min="3" max="24" width="8.7265625" style="2"/>
    <col min="25" max="25" width="15.36328125" style="2" bestFit="1" customWidth="1"/>
    <col min="26" max="16384" width="8.7265625" style="2"/>
  </cols>
  <sheetData>
    <row r="1" spans="1:26" x14ac:dyDescent="0.35">
      <c r="A1" s="3" t="s">
        <v>234</v>
      </c>
    </row>
    <row r="3" spans="1:26" x14ac:dyDescent="0.35">
      <c r="A3" s="212" t="s">
        <v>12</v>
      </c>
      <c r="B3" s="211" t="s">
        <v>0</v>
      </c>
      <c r="C3" s="210">
        <v>2001</v>
      </c>
      <c r="D3" s="210">
        <v>2002</v>
      </c>
      <c r="E3" s="210">
        <v>2003</v>
      </c>
      <c r="F3" s="210">
        <v>2004</v>
      </c>
      <c r="G3" s="210">
        <v>2005</v>
      </c>
      <c r="H3" s="210">
        <v>2006</v>
      </c>
      <c r="I3" s="210">
        <v>2007</v>
      </c>
      <c r="J3" s="210">
        <v>2008</v>
      </c>
      <c r="K3" s="210">
        <v>2009</v>
      </c>
      <c r="L3" s="210">
        <v>2010</v>
      </c>
      <c r="M3" s="212">
        <v>2011</v>
      </c>
      <c r="N3" s="210">
        <v>2012</v>
      </c>
      <c r="O3" s="210">
        <v>2013</v>
      </c>
      <c r="P3" s="210">
        <v>2014</v>
      </c>
      <c r="Q3" s="210">
        <v>2015</v>
      </c>
      <c r="R3" s="210">
        <v>2016</v>
      </c>
      <c r="S3" s="210">
        <v>2017</v>
      </c>
      <c r="T3" s="210">
        <v>2018</v>
      </c>
      <c r="U3" s="210">
        <v>2019</v>
      </c>
      <c r="V3" s="210">
        <v>2020</v>
      </c>
      <c r="W3" s="210">
        <v>2021</v>
      </c>
      <c r="X3" s="211">
        <v>2022</v>
      </c>
      <c r="Y3" s="27" t="s">
        <v>797</v>
      </c>
    </row>
    <row r="4" spans="1:26" ht="15" thickBot="1" x14ac:dyDescent="0.4">
      <c r="A4" s="6" t="s">
        <v>13</v>
      </c>
      <c r="B4" s="7" t="s">
        <v>14</v>
      </c>
      <c r="C4" s="291">
        <v>12441</v>
      </c>
      <c r="D4" s="291">
        <v>12121</v>
      </c>
      <c r="E4" s="291">
        <v>12669</v>
      </c>
      <c r="F4" s="291">
        <v>12573</v>
      </c>
      <c r="G4" s="291">
        <v>12827</v>
      </c>
      <c r="H4" s="291">
        <v>13613</v>
      </c>
      <c r="I4" s="291">
        <v>13671</v>
      </c>
      <c r="J4" s="291">
        <v>14092</v>
      </c>
      <c r="K4" s="291">
        <v>13861</v>
      </c>
      <c r="L4" s="291">
        <v>13339</v>
      </c>
      <c r="M4" s="292">
        <v>13605</v>
      </c>
      <c r="N4" s="291">
        <v>13425</v>
      </c>
      <c r="O4" s="291">
        <v>14252</v>
      </c>
      <c r="P4" s="291">
        <v>15339</v>
      </c>
      <c r="Q4" s="291">
        <v>16234</v>
      </c>
      <c r="R4" s="291">
        <v>16738</v>
      </c>
      <c r="S4" s="291">
        <v>17097</v>
      </c>
      <c r="T4" s="291">
        <v>18518</v>
      </c>
      <c r="U4" s="291">
        <v>18575</v>
      </c>
      <c r="V4" s="291">
        <v>19270</v>
      </c>
      <c r="W4" s="291">
        <v>19726</v>
      </c>
      <c r="X4" s="293">
        <v>21336</v>
      </c>
      <c r="Y4" s="230">
        <f>X4/X4</f>
        <v>1</v>
      </c>
    </row>
    <row r="5" spans="1:26" ht="15.5" thickTop="1" thickBot="1" x14ac:dyDescent="0.4">
      <c r="A5" s="215" t="s">
        <v>15</v>
      </c>
      <c r="B5" s="208" t="s">
        <v>16</v>
      </c>
      <c r="C5" s="302">
        <v>3513</v>
      </c>
      <c r="D5" s="302">
        <v>3439</v>
      </c>
      <c r="E5" s="302">
        <v>3469</v>
      </c>
      <c r="F5" s="302">
        <v>3218</v>
      </c>
      <c r="G5" s="302">
        <v>3216</v>
      </c>
      <c r="H5" s="302">
        <v>3565</v>
      </c>
      <c r="I5" s="302">
        <v>3452</v>
      </c>
      <c r="J5" s="302">
        <v>3120</v>
      </c>
      <c r="K5" s="302">
        <v>2688</v>
      </c>
      <c r="L5" s="302">
        <v>2326</v>
      </c>
      <c r="M5" s="303">
        <v>2117</v>
      </c>
      <c r="N5" s="302">
        <v>1963</v>
      </c>
      <c r="O5" s="302">
        <v>1852</v>
      </c>
      <c r="P5" s="302">
        <v>2058</v>
      </c>
      <c r="Q5" s="302">
        <v>1910</v>
      </c>
      <c r="R5" s="302">
        <v>1948</v>
      </c>
      <c r="S5" s="302">
        <v>1815</v>
      </c>
      <c r="T5" s="302">
        <v>1806</v>
      </c>
      <c r="U5" s="302">
        <v>1743</v>
      </c>
      <c r="V5" s="302">
        <v>1372</v>
      </c>
      <c r="W5" s="302">
        <v>1489</v>
      </c>
      <c r="X5" s="304">
        <v>1536</v>
      </c>
      <c r="Y5" s="192">
        <f>X5/X$4</f>
        <v>7.19910011248594E-2</v>
      </c>
      <c r="Z5" s="137"/>
    </row>
    <row r="6" spans="1:26" x14ac:dyDescent="0.35">
      <c r="A6" s="11" t="s">
        <v>17</v>
      </c>
      <c r="B6" s="16" t="s">
        <v>18</v>
      </c>
      <c r="C6" s="254">
        <v>829</v>
      </c>
      <c r="D6" s="254">
        <v>763</v>
      </c>
      <c r="E6" s="254">
        <v>723</v>
      </c>
      <c r="F6" s="254">
        <v>649</v>
      </c>
      <c r="G6" s="254">
        <v>632</v>
      </c>
      <c r="H6" s="254">
        <v>733</v>
      </c>
      <c r="I6" s="254">
        <v>739</v>
      </c>
      <c r="J6" s="254">
        <v>683</v>
      </c>
      <c r="K6" s="254">
        <v>544</v>
      </c>
      <c r="L6" s="254">
        <v>466</v>
      </c>
      <c r="M6" s="297">
        <v>425</v>
      </c>
      <c r="N6" s="254">
        <v>399</v>
      </c>
      <c r="O6" s="254">
        <v>375</v>
      </c>
      <c r="P6" s="254">
        <v>423</v>
      </c>
      <c r="Q6" s="254">
        <v>375</v>
      </c>
      <c r="R6" s="254">
        <v>314</v>
      </c>
      <c r="S6" s="254">
        <v>326</v>
      </c>
      <c r="T6" s="254">
        <v>269</v>
      </c>
      <c r="U6" s="254">
        <v>301</v>
      </c>
      <c r="V6" s="254">
        <v>248</v>
      </c>
      <c r="W6" s="254">
        <v>216</v>
      </c>
      <c r="X6" s="298">
        <v>234</v>
      </c>
      <c r="Y6" s="168">
        <f t="shared" ref="Y6:Y32" si="0">X6/X$4</f>
        <v>1.0967379077615299E-2</v>
      </c>
      <c r="Z6" s="137"/>
    </row>
    <row r="7" spans="1:26" x14ac:dyDescent="0.35">
      <c r="A7" s="11" t="s">
        <v>19</v>
      </c>
      <c r="B7" s="16" t="s">
        <v>20</v>
      </c>
      <c r="C7" s="254">
        <v>141</v>
      </c>
      <c r="D7" s="254">
        <v>121</v>
      </c>
      <c r="E7" s="254">
        <v>112</v>
      </c>
      <c r="F7" s="254">
        <v>130</v>
      </c>
      <c r="G7" s="254">
        <v>145</v>
      </c>
      <c r="H7" s="254">
        <v>162</v>
      </c>
      <c r="I7" s="254">
        <v>143</v>
      </c>
      <c r="J7" s="254">
        <v>128</v>
      </c>
      <c r="K7" s="254">
        <v>122</v>
      </c>
      <c r="L7" s="254">
        <v>106</v>
      </c>
      <c r="M7" s="297">
        <v>105</v>
      </c>
      <c r="N7" s="254">
        <v>99</v>
      </c>
      <c r="O7" s="254">
        <v>112</v>
      </c>
      <c r="P7" s="254">
        <v>98</v>
      </c>
      <c r="Q7" s="254">
        <v>90</v>
      </c>
      <c r="R7" s="254">
        <v>89</v>
      </c>
      <c r="S7" s="254">
        <v>78</v>
      </c>
      <c r="T7" s="254">
        <v>66</v>
      </c>
      <c r="U7" s="254">
        <v>71</v>
      </c>
      <c r="V7" s="254">
        <v>74</v>
      </c>
      <c r="W7" s="254">
        <v>86</v>
      </c>
      <c r="X7" s="298">
        <v>58</v>
      </c>
      <c r="Y7" s="168">
        <f t="shared" si="0"/>
        <v>2.7184101987251593E-3</v>
      </c>
      <c r="Z7" s="137"/>
    </row>
    <row r="8" spans="1:26" x14ac:dyDescent="0.35">
      <c r="A8" s="11" t="s">
        <v>21</v>
      </c>
      <c r="B8" s="16" t="s">
        <v>22</v>
      </c>
      <c r="C8" s="254">
        <v>592</v>
      </c>
      <c r="D8" s="254">
        <v>574</v>
      </c>
      <c r="E8" s="254">
        <v>666</v>
      </c>
      <c r="F8" s="254">
        <v>555</v>
      </c>
      <c r="G8" s="254">
        <v>541</v>
      </c>
      <c r="H8" s="254">
        <v>633</v>
      </c>
      <c r="I8" s="254">
        <v>576</v>
      </c>
      <c r="J8" s="254">
        <v>530</v>
      </c>
      <c r="K8" s="254">
        <v>493</v>
      </c>
      <c r="L8" s="254">
        <v>394</v>
      </c>
      <c r="M8" s="297">
        <v>355</v>
      </c>
      <c r="N8" s="254">
        <v>306</v>
      </c>
      <c r="O8" s="254">
        <v>274</v>
      </c>
      <c r="P8" s="254">
        <v>317</v>
      </c>
      <c r="Q8" s="254">
        <v>275</v>
      </c>
      <c r="R8" s="254">
        <v>254</v>
      </c>
      <c r="S8" s="254">
        <v>210</v>
      </c>
      <c r="T8" s="254">
        <v>203</v>
      </c>
      <c r="U8" s="254">
        <v>215</v>
      </c>
      <c r="V8" s="254">
        <v>151</v>
      </c>
      <c r="W8" s="254">
        <v>179</v>
      </c>
      <c r="X8" s="298">
        <v>206</v>
      </c>
      <c r="Y8" s="168">
        <f t="shared" si="0"/>
        <v>9.6550431196100496E-3</v>
      </c>
      <c r="Z8" s="137"/>
    </row>
    <row r="9" spans="1:26" x14ac:dyDescent="0.35">
      <c r="A9" s="11" t="s">
        <v>23</v>
      </c>
      <c r="B9" s="16" t="s">
        <v>24</v>
      </c>
      <c r="C9" s="254">
        <v>3</v>
      </c>
      <c r="D9" s="254">
        <v>9</v>
      </c>
      <c r="E9" s="254">
        <v>4</v>
      </c>
      <c r="F9" s="254">
        <v>13</v>
      </c>
      <c r="G9" s="254">
        <v>9</v>
      </c>
      <c r="H9" s="254">
        <v>8</v>
      </c>
      <c r="I9" s="254">
        <v>5</v>
      </c>
      <c r="J9" s="254">
        <v>4</v>
      </c>
      <c r="K9" s="254">
        <v>6</v>
      </c>
      <c r="L9" s="254">
        <v>12</v>
      </c>
      <c r="M9" s="297">
        <v>8</v>
      </c>
      <c r="N9" s="254">
        <v>7</v>
      </c>
      <c r="O9" s="254">
        <v>12</v>
      </c>
      <c r="P9" s="254">
        <v>6</v>
      </c>
      <c r="Q9" s="254">
        <v>7</v>
      </c>
      <c r="R9" s="254">
        <v>6</v>
      </c>
      <c r="S9" s="254">
        <v>13</v>
      </c>
      <c r="T9" s="254">
        <v>11</v>
      </c>
      <c r="U9" s="254">
        <v>0</v>
      </c>
      <c r="V9" s="254">
        <v>11</v>
      </c>
      <c r="W9" s="254">
        <v>10</v>
      </c>
      <c r="X9" s="298">
        <v>12</v>
      </c>
      <c r="Y9" s="168">
        <f t="shared" si="0"/>
        <v>5.6242969628796406E-4</v>
      </c>
      <c r="Z9" s="137"/>
    </row>
    <row r="10" spans="1:26" x14ac:dyDescent="0.35">
      <c r="A10" s="11" t="s">
        <v>25</v>
      </c>
      <c r="B10" s="16" t="s">
        <v>26</v>
      </c>
      <c r="C10" s="254">
        <v>1590</v>
      </c>
      <c r="D10" s="254">
        <v>1622</v>
      </c>
      <c r="E10" s="254">
        <v>1623</v>
      </c>
      <c r="F10" s="254">
        <v>1543</v>
      </c>
      <c r="G10" s="254">
        <v>1574</v>
      </c>
      <c r="H10" s="254">
        <v>1673</v>
      </c>
      <c r="I10" s="254">
        <v>1536</v>
      </c>
      <c r="J10" s="254">
        <v>1333</v>
      </c>
      <c r="K10" s="254">
        <v>1094</v>
      </c>
      <c r="L10" s="254">
        <v>959</v>
      </c>
      <c r="M10" s="297">
        <v>805</v>
      </c>
      <c r="N10" s="254">
        <v>754</v>
      </c>
      <c r="O10" s="254">
        <v>699</v>
      </c>
      <c r="P10" s="254">
        <v>752</v>
      </c>
      <c r="Q10" s="254">
        <v>635</v>
      </c>
      <c r="R10" s="254">
        <v>626</v>
      </c>
      <c r="S10" s="254">
        <v>520</v>
      </c>
      <c r="T10" s="254">
        <v>486</v>
      </c>
      <c r="U10" s="254">
        <v>490</v>
      </c>
      <c r="V10" s="254">
        <v>343</v>
      </c>
      <c r="W10" s="254">
        <v>410</v>
      </c>
      <c r="X10" s="298">
        <v>452</v>
      </c>
      <c r="Y10" s="168">
        <f t="shared" si="0"/>
        <v>2.118485189351331E-2</v>
      </c>
      <c r="Z10" s="137"/>
    </row>
    <row r="11" spans="1:26" x14ac:dyDescent="0.35">
      <c r="A11" s="11" t="s">
        <v>27</v>
      </c>
      <c r="B11" s="16" t="s">
        <v>28</v>
      </c>
      <c r="C11" s="254">
        <v>50</v>
      </c>
      <c r="D11" s="254">
        <v>43</v>
      </c>
      <c r="E11" s="254">
        <v>38</v>
      </c>
      <c r="F11" s="254">
        <v>41</v>
      </c>
      <c r="G11" s="254">
        <v>43</v>
      </c>
      <c r="H11" s="254">
        <v>42</v>
      </c>
      <c r="I11" s="254">
        <v>27</v>
      </c>
      <c r="J11" s="254">
        <v>44</v>
      </c>
      <c r="K11" s="254">
        <v>28</v>
      </c>
      <c r="L11" s="254">
        <v>24</v>
      </c>
      <c r="M11" s="297">
        <v>14</v>
      </c>
      <c r="N11" s="254">
        <v>19</v>
      </c>
      <c r="O11" s="254">
        <v>15</v>
      </c>
      <c r="P11" s="254">
        <v>13</v>
      </c>
      <c r="Q11" s="254">
        <v>13</v>
      </c>
      <c r="R11" s="254">
        <v>15</v>
      </c>
      <c r="S11" s="254">
        <v>13</v>
      </c>
      <c r="T11" s="254">
        <v>19</v>
      </c>
      <c r="U11" s="254">
        <v>9</v>
      </c>
      <c r="V11" s="254">
        <v>11</v>
      </c>
      <c r="W11" s="254">
        <v>6</v>
      </c>
      <c r="X11" s="298">
        <v>13</v>
      </c>
      <c r="Y11" s="168">
        <f t="shared" si="0"/>
        <v>6.0929883764529436E-4</v>
      </c>
      <c r="Z11" s="137"/>
    </row>
    <row r="12" spans="1:26" x14ac:dyDescent="0.35">
      <c r="A12" s="11" t="s">
        <v>29</v>
      </c>
      <c r="B12" s="16" t="s">
        <v>30</v>
      </c>
      <c r="C12" s="254">
        <v>42</v>
      </c>
      <c r="D12" s="254">
        <v>52</v>
      </c>
      <c r="E12" s="254">
        <v>39</v>
      </c>
      <c r="F12" s="254">
        <v>35</v>
      </c>
      <c r="G12" s="254">
        <v>39</v>
      </c>
      <c r="H12" s="254">
        <v>39</v>
      </c>
      <c r="I12" s="254">
        <v>50</v>
      </c>
      <c r="J12" s="254">
        <v>31</v>
      </c>
      <c r="K12" s="254">
        <v>22</v>
      </c>
      <c r="L12" s="254">
        <v>18</v>
      </c>
      <c r="M12" s="297">
        <v>16</v>
      </c>
      <c r="N12" s="254">
        <v>26</v>
      </c>
      <c r="O12" s="254">
        <v>18</v>
      </c>
      <c r="P12" s="254">
        <v>14</v>
      </c>
      <c r="Q12" s="254">
        <v>24</v>
      </c>
      <c r="R12" s="254">
        <v>7</v>
      </c>
      <c r="S12" s="254">
        <v>8</v>
      </c>
      <c r="T12" s="254">
        <v>11</v>
      </c>
      <c r="U12" s="254">
        <v>7</v>
      </c>
      <c r="V12" s="254">
        <v>3</v>
      </c>
      <c r="W12" s="254">
        <v>12</v>
      </c>
      <c r="X12" s="298">
        <v>9</v>
      </c>
      <c r="Y12" s="168">
        <f t="shared" si="0"/>
        <v>4.2182227221597299E-4</v>
      </c>
      <c r="Z12" s="137"/>
    </row>
    <row r="13" spans="1:26" x14ac:dyDescent="0.35">
      <c r="A13" s="11" t="s">
        <v>31</v>
      </c>
      <c r="B13" s="16" t="s">
        <v>32</v>
      </c>
      <c r="C13" s="254">
        <v>20</v>
      </c>
      <c r="D13" s="254">
        <v>19</v>
      </c>
      <c r="E13" s="254">
        <v>14</v>
      </c>
      <c r="F13" s="254">
        <v>13</v>
      </c>
      <c r="G13" s="254">
        <v>12</v>
      </c>
      <c r="H13" s="254">
        <v>7</v>
      </c>
      <c r="I13" s="254">
        <v>24</v>
      </c>
      <c r="J13" s="254">
        <v>10</v>
      </c>
      <c r="K13" s="254">
        <v>5</v>
      </c>
      <c r="L13" s="254">
        <v>12</v>
      </c>
      <c r="M13" s="297">
        <v>18</v>
      </c>
      <c r="N13" s="254">
        <v>12</v>
      </c>
      <c r="O13" s="254">
        <v>13</v>
      </c>
      <c r="P13" s="254">
        <v>11</v>
      </c>
      <c r="Q13" s="254">
        <v>11</v>
      </c>
      <c r="R13" s="254">
        <v>14</v>
      </c>
      <c r="S13" s="254">
        <v>15</v>
      </c>
      <c r="T13" s="254">
        <v>6</v>
      </c>
      <c r="U13" s="254">
        <v>12</v>
      </c>
      <c r="V13" s="254">
        <v>4</v>
      </c>
      <c r="W13" s="254">
        <v>6</v>
      </c>
      <c r="X13" s="298">
        <v>6</v>
      </c>
      <c r="Y13" s="168">
        <f t="shared" si="0"/>
        <v>2.8121484814398203E-4</v>
      </c>
      <c r="Z13" s="137"/>
    </row>
    <row r="14" spans="1:26" x14ac:dyDescent="0.35">
      <c r="A14" s="11" t="s">
        <v>33</v>
      </c>
      <c r="B14" s="16" t="s">
        <v>34</v>
      </c>
      <c r="C14" s="254">
        <v>196</v>
      </c>
      <c r="D14" s="254">
        <v>191</v>
      </c>
      <c r="E14" s="254">
        <v>201</v>
      </c>
      <c r="F14" s="254">
        <v>200</v>
      </c>
      <c r="G14" s="254">
        <v>170</v>
      </c>
      <c r="H14" s="254">
        <v>203</v>
      </c>
      <c r="I14" s="254">
        <v>285</v>
      </c>
      <c r="J14" s="254">
        <v>290</v>
      </c>
      <c r="K14" s="254">
        <v>277</v>
      </c>
      <c r="L14" s="254">
        <v>289</v>
      </c>
      <c r="M14" s="297">
        <v>316</v>
      </c>
      <c r="N14" s="254">
        <v>278</v>
      </c>
      <c r="O14" s="254">
        <v>279</v>
      </c>
      <c r="P14" s="254">
        <v>384</v>
      </c>
      <c r="Q14" s="254">
        <v>445</v>
      </c>
      <c r="R14" s="254">
        <v>570</v>
      </c>
      <c r="S14" s="254">
        <v>605</v>
      </c>
      <c r="T14" s="254">
        <v>700</v>
      </c>
      <c r="U14" s="254">
        <v>610</v>
      </c>
      <c r="V14" s="254">
        <v>499</v>
      </c>
      <c r="W14" s="254">
        <v>546</v>
      </c>
      <c r="X14" s="298">
        <v>515</v>
      </c>
      <c r="Y14" s="168">
        <f t="shared" si="0"/>
        <v>2.4137607799025122E-2</v>
      </c>
      <c r="Z14" s="137"/>
    </row>
    <row r="15" spans="1:26" x14ac:dyDescent="0.35">
      <c r="A15" s="11" t="s">
        <v>35</v>
      </c>
      <c r="B15" s="16" t="s">
        <v>36</v>
      </c>
      <c r="C15" s="254">
        <v>19</v>
      </c>
      <c r="D15" s="254">
        <v>29</v>
      </c>
      <c r="E15" s="254">
        <v>31</v>
      </c>
      <c r="F15" s="254">
        <v>25</v>
      </c>
      <c r="G15" s="254">
        <v>28</v>
      </c>
      <c r="H15" s="254">
        <v>31</v>
      </c>
      <c r="I15" s="254">
        <v>36</v>
      </c>
      <c r="J15" s="254">
        <v>43</v>
      </c>
      <c r="K15" s="254">
        <v>39</v>
      </c>
      <c r="L15" s="254">
        <v>21</v>
      </c>
      <c r="M15" s="297">
        <v>28</v>
      </c>
      <c r="N15" s="254">
        <v>32</v>
      </c>
      <c r="O15" s="254">
        <v>23</v>
      </c>
      <c r="P15" s="254">
        <v>22</v>
      </c>
      <c r="Q15" s="254">
        <v>23</v>
      </c>
      <c r="R15" s="254">
        <v>24</v>
      </c>
      <c r="S15" s="254">
        <v>17</v>
      </c>
      <c r="T15" s="254">
        <v>11</v>
      </c>
      <c r="U15" s="254">
        <v>13</v>
      </c>
      <c r="V15" s="254">
        <v>16</v>
      </c>
      <c r="W15" s="254">
        <v>12</v>
      </c>
      <c r="X15" s="298">
        <v>23</v>
      </c>
      <c r="Y15" s="168">
        <f t="shared" si="0"/>
        <v>1.0779902512185976E-3</v>
      </c>
      <c r="Z15" s="137"/>
    </row>
    <row r="16" spans="1:26" x14ac:dyDescent="0.35">
      <c r="A16" s="11" t="s">
        <v>37</v>
      </c>
      <c r="B16" s="16" t="s">
        <v>38</v>
      </c>
      <c r="C16" s="254">
        <v>31</v>
      </c>
      <c r="D16" s="254">
        <v>16</v>
      </c>
      <c r="E16" s="254">
        <v>18</v>
      </c>
      <c r="F16" s="254">
        <v>14</v>
      </c>
      <c r="G16" s="254">
        <v>23</v>
      </c>
      <c r="H16" s="254">
        <v>34</v>
      </c>
      <c r="I16" s="254">
        <v>31</v>
      </c>
      <c r="J16" s="254">
        <v>24</v>
      </c>
      <c r="K16" s="254">
        <v>58</v>
      </c>
      <c r="L16" s="254">
        <v>25</v>
      </c>
      <c r="M16" s="297">
        <v>27</v>
      </c>
      <c r="N16" s="254">
        <v>31</v>
      </c>
      <c r="O16" s="254">
        <v>32</v>
      </c>
      <c r="P16" s="254">
        <v>18</v>
      </c>
      <c r="Q16" s="254">
        <v>12</v>
      </c>
      <c r="R16" s="254">
        <v>27</v>
      </c>
      <c r="S16" s="254">
        <v>10</v>
      </c>
      <c r="T16" s="254">
        <v>24</v>
      </c>
      <c r="U16" s="254">
        <v>15</v>
      </c>
      <c r="V16" s="254">
        <v>12</v>
      </c>
      <c r="W16" s="254">
        <v>6</v>
      </c>
      <c r="X16" s="298">
        <v>8</v>
      </c>
      <c r="Y16" s="168">
        <f t="shared" si="0"/>
        <v>3.7495313085864269E-4</v>
      </c>
      <c r="Z16" s="137"/>
    </row>
    <row r="17" spans="1:26" ht="15" thickBot="1" x14ac:dyDescent="0.4">
      <c r="A17" s="214" t="s">
        <v>39</v>
      </c>
      <c r="B17" s="207" t="s">
        <v>40</v>
      </c>
      <c r="C17" s="299">
        <v>0</v>
      </c>
      <c r="D17" s="299">
        <v>0</v>
      </c>
      <c r="E17" s="299">
        <v>0</v>
      </c>
      <c r="F17" s="299">
        <v>0</v>
      </c>
      <c r="G17" s="299">
        <v>0</v>
      </c>
      <c r="H17" s="299">
        <v>0</v>
      </c>
      <c r="I17" s="299">
        <v>0</v>
      </c>
      <c r="J17" s="299">
        <v>0</v>
      </c>
      <c r="K17" s="299">
        <v>0</v>
      </c>
      <c r="L17" s="299">
        <v>0</v>
      </c>
      <c r="M17" s="300">
        <v>0</v>
      </c>
      <c r="N17" s="299">
        <v>0</v>
      </c>
      <c r="O17" s="299">
        <v>0</v>
      </c>
      <c r="P17" s="299">
        <v>0</v>
      </c>
      <c r="Q17" s="299">
        <v>0</v>
      </c>
      <c r="R17" s="299">
        <v>2</v>
      </c>
      <c r="S17" s="299">
        <v>0</v>
      </c>
      <c r="T17" s="299">
        <v>0</v>
      </c>
      <c r="U17" s="299">
        <v>0</v>
      </c>
      <c r="V17" s="299">
        <v>0</v>
      </c>
      <c r="W17" s="299">
        <v>0</v>
      </c>
      <c r="X17" s="301">
        <v>0</v>
      </c>
      <c r="Y17" s="192">
        <f t="shared" si="0"/>
        <v>0</v>
      </c>
      <c r="Z17" s="137"/>
    </row>
    <row r="18" spans="1:26" ht="15" thickBot="1" x14ac:dyDescent="0.4">
      <c r="A18" s="215" t="s">
        <v>41</v>
      </c>
      <c r="B18" s="208" t="s">
        <v>42</v>
      </c>
      <c r="C18" s="302">
        <v>8831</v>
      </c>
      <c r="D18" s="302">
        <v>8579</v>
      </c>
      <c r="E18" s="302">
        <v>9095</v>
      </c>
      <c r="F18" s="302">
        <v>9263</v>
      </c>
      <c r="G18" s="302">
        <v>9502</v>
      </c>
      <c r="H18" s="302">
        <v>9956</v>
      </c>
      <c r="I18" s="302">
        <v>10122</v>
      </c>
      <c r="J18" s="302">
        <v>10876</v>
      </c>
      <c r="K18" s="302">
        <v>11043</v>
      </c>
      <c r="L18" s="302">
        <v>10889</v>
      </c>
      <c r="M18" s="303">
        <v>11364</v>
      </c>
      <c r="N18" s="302">
        <v>11327</v>
      </c>
      <c r="O18" s="302">
        <v>12289</v>
      </c>
      <c r="P18" s="302">
        <v>13118</v>
      </c>
      <c r="Q18" s="302">
        <v>14163</v>
      </c>
      <c r="R18" s="302">
        <v>14637</v>
      </c>
      <c r="S18" s="302">
        <v>15112</v>
      </c>
      <c r="T18" s="302">
        <v>16571</v>
      </c>
      <c r="U18" s="302">
        <v>16665</v>
      </c>
      <c r="V18" s="302">
        <v>17735</v>
      </c>
      <c r="W18" s="302">
        <v>18061</v>
      </c>
      <c r="X18" s="304">
        <v>19597</v>
      </c>
      <c r="Y18" s="192">
        <f t="shared" si="0"/>
        <v>0.91849456317960254</v>
      </c>
      <c r="Z18" s="137"/>
    </row>
    <row r="19" spans="1:26" x14ac:dyDescent="0.35">
      <c r="A19" s="11" t="s">
        <v>43</v>
      </c>
      <c r="B19" s="16" t="s">
        <v>44</v>
      </c>
      <c r="C19" s="254">
        <v>3294</v>
      </c>
      <c r="D19" s="254">
        <v>3237</v>
      </c>
      <c r="E19" s="254">
        <v>3444</v>
      </c>
      <c r="F19" s="254">
        <v>3668</v>
      </c>
      <c r="G19" s="254">
        <v>3781</v>
      </c>
      <c r="H19" s="254">
        <v>3985</v>
      </c>
      <c r="I19" s="254">
        <v>4088</v>
      </c>
      <c r="J19" s="254">
        <v>4220</v>
      </c>
      <c r="K19" s="254">
        <v>4433</v>
      </c>
      <c r="L19" s="254">
        <v>4496</v>
      </c>
      <c r="M19" s="297">
        <v>4778</v>
      </c>
      <c r="N19" s="254">
        <v>4674</v>
      </c>
      <c r="O19" s="254">
        <v>5126</v>
      </c>
      <c r="P19" s="254">
        <v>5497</v>
      </c>
      <c r="Q19" s="254">
        <v>6360</v>
      </c>
      <c r="R19" s="254">
        <v>6658</v>
      </c>
      <c r="S19" s="254">
        <v>6918</v>
      </c>
      <c r="T19" s="254">
        <v>7342</v>
      </c>
      <c r="U19" s="254">
        <v>7536</v>
      </c>
      <c r="V19" s="254">
        <v>7646</v>
      </c>
      <c r="W19" s="254">
        <v>8103</v>
      </c>
      <c r="X19" s="298">
        <v>9759</v>
      </c>
      <c r="Y19" s="168">
        <f t="shared" si="0"/>
        <v>0.4573959505061867</v>
      </c>
      <c r="Z19" s="137"/>
    </row>
    <row r="20" spans="1:26" x14ac:dyDescent="0.35">
      <c r="A20" s="11" t="s">
        <v>45</v>
      </c>
      <c r="B20" s="16" t="s">
        <v>46</v>
      </c>
      <c r="C20" s="254">
        <v>106</v>
      </c>
      <c r="D20" s="254">
        <v>136</v>
      </c>
      <c r="E20" s="254">
        <v>102</v>
      </c>
      <c r="F20" s="254">
        <v>124</v>
      </c>
      <c r="G20" s="254">
        <v>118</v>
      </c>
      <c r="H20" s="254">
        <v>154</v>
      </c>
      <c r="I20" s="254">
        <v>132</v>
      </c>
      <c r="J20" s="254">
        <v>154</v>
      </c>
      <c r="K20" s="254">
        <v>151</v>
      </c>
      <c r="L20" s="254">
        <v>145</v>
      </c>
      <c r="M20" s="297">
        <v>117</v>
      </c>
      <c r="N20" s="254">
        <v>131</v>
      </c>
      <c r="O20" s="254">
        <v>116</v>
      </c>
      <c r="P20" s="254">
        <v>141</v>
      </c>
      <c r="Q20" s="254">
        <v>143</v>
      </c>
      <c r="R20" s="254">
        <v>105</v>
      </c>
      <c r="S20" s="254">
        <v>113</v>
      </c>
      <c r="T20" s="254">
        <v>86</v>
      </c>
      <c r="U20" s="254">
        <v>118</v>
      </c>
      <c r="V20" s="254">
        <v>90</v>
      </c>
      <c r="W20" s="254">
        <v>104</v>
      </c>
      <c r="X20" s="298">
        <v>105</v>
      </c>
      <c r="Y20" s="168">
        <f t="shared" si="0"/>
        <v>4.921259842519685E-3</v>
      </c>
      <c r="Z20" s="137"/>
    </row>
    <row r="21" spans="1:26" x14ac:dyDescent="0.35">
      <c r="A21" s="11" t="s">
        <v>47</v>
      </c>
      <c r="B21" s="16" t="s">
        <v>48</v>
      </c>
      <c r="C21" s="254">
        <v>17</v>
      </c>
      <c r="D21" s="254">
        <v>26</v>
      </c>
      <c r="E21" s="254">
        <v>16</v>
      </c>
      <c r="F21" s="254">
        <v>17</v>
      </c>
      <c r="G21" s="254">
        <v>25</v>
      </c>
      <c r="H21" s="254">
        <v>24</v>
      </c>
      <c r="I21" s="254">
        <v>21</v>
      </c>
      <c r="J21" s="254">
        <v>30</v>
      </c>
      <c r="K21" s="254">
        <v>29</v>
      </c>
      <c r="L21" s="254">
        <v>24</v>
      </c>
      <c r="M21" s="297">
        <v>36</v>
      </c>
      <c r="N21" s="254">
        <v>23</v>
      </c>
      <c r="O21" s="254">
        <v>39</v>
      </c>
      <c r="P21" s="254">
        <v>24</v>
      </c>
      <c r="Q21" s="254">
        <v>31</v>
      </c>
      <c r="R21" s="254">
        <v>17</v>
      </c>
      <c r="S21" s="254">
        <v>27</v>
      </c>
      <c r="T21" s="254">
        <v>19</v>
      </c>
      <c r="U21" s="254">
        <v>27</v>
      </c>
      <c r="V21" s="254">
        <v>26</v>
      </c>
      <c r="W21" s="254">
        <v>29</v>
      </c>
      <c r="X21" s="298">
        <v>33</v>
      </c>
      <c r="Y21" s="168">
        <f t="shared" si="0"/>
        <v>1.5466816647919011E-3</v>
      </c>
      <c r="Z21" s="137"/>
    </row>
    <row r="22" spans="1:26" x14ac:dyDescent="0.35">
      <c r="A22" s="11" t="s">
        <v>49</v>
      </c>
      <c r="B22" s="16" t="s">
        <v>50</v>
      </c>
      <c r="C22" s="254">
        <v>216</v>
      </c>
      <c r="D22" s="254">
        <v>224</v>
      </c>
      <c r="E22" s="254">
        <v>213</v>
      </c>
      <c r="F22" s="254">
        <v>199</v>
      </c>
      <c r="G22" s="254">
        <v>202</v>
      </c>
      <c r="H22" s="254">
        <v>214</v>
      </c>
      <c r="I22" s="254">
        <v>224</v>
      </c>
      <c r="J22" s="254">
        <v>215</v>
      </c>
      <c r="K22" s="254">
        <v>252</v>
      </c>
      <c r="L22" s="254">
        <v>264</v>
      </c>
      <c r="M22" s="297">
        <v>210</v>
      </c>
      <c r="N22" s="254">
        <v>242</v>
      </c>
      <c r="O22" s="254">
        <v>256</v>
      </c>
      <c r="P22" s="254">
        <v>267</v>
      </c>
      <c r="Q22" s="254">
        <v>264</v>
      </c>
      <c r="R22" s="254">
        <v>262</v>
      </c>
      <c r="S22" s="254">
        <v>229</v>
      </c>
      <c r="T22" s="254">
        <v>246</v>
      </c>
      <c r="U22" s="254">
        <v>225</v>
      </c>
      <c r="V22" s="254">
        <v>247</v>
      </c>
      <c r="W22" s="254">
        <v>280</v>
      </c>
      <c r="X22" s="298">
        <v>289</v>
      </c>
      <c r="Y22" s="168">
        <f t="shared" si="0"/>
        <v>1.3545181852268466E-2</v>
      </c>
      <c r="Z22" s="137"/>
    </row>
    <row r="23" spans="1:26" x14ac:dyDescent="0.35">
      <c r="A23" s="11" t="s">
        <v>51</v>
      </c>
      <c r="B23" s="16" t="s">
        <v>52</v>
      </c>
      <c r="C23" s="254">
        <v>512</v>
      </c>
      <c r="D23" s="254">
        <v>510</v>
      </c>
      <c r="E23" s="254">
        <v>543</v>
      </c>
      <c r="F23" s="254">
        <v>546</v>
      </c>
      <c r="G23" s="254">
        <v>544</v>
      </c>
      <c r="H23" s="254">
        <v>486</v>
      </c>
      <c r="I23" s="254">
        <v>582</v>
      </c>
      <c r="J23" s="254">
        <v>685</v>
      </c>
      <c r="K23" s="254">
        <v>700</v>
      </c>
      <c r="L23" s="254">
        <v>681</v>
      </c>
      <c r="M23" s="297">
        <v>610</v>
      </c>
      <c r="N23" s="254">
        <v>595</v>
      </c>
      <c r="O23" s="254">
        <v>610</v>
      </c>
      <c r="P23" s="254">
        <v>652</v>
      </c>
      <c r="Q23" s="254">
        <v>591</v>
      </c>
      <c r="R23" s="254">
        <v>667</v>
      </c>
      <c r="S23" s="254">
        <v>656</v>
      </c>
      <c r="T23" s="254">
        <v>652</v>
      </c>
      <c r="U23" s="254">
        <v>618</v>
      </c>
      <c r="V23" s="254">
        <v>581</v>
      </c>
      <c r="W23" s="254">
        <v>613</v>
      </c>
      <c r="X23" s="298">
        <v>711</v>
      </c>
      <c r="Y23" s="168">
        <f t="shared" si="0"/>
        <v>3.3323959505061868E-2</v>
      </c>
      <c r="Z23" s="137"/>
    </row>
    <row r="24" spans="1:26" x14ac:dyDescent="0.35">
      <c r="A24" s="11" t="s">
        <v>53</v>
      </c>
      <c r="B24" s="16" t="s">
        <v>54</v>
      </c>
      <c r="C24" s="254">
        <v>39</v>
      </c>
      <c r="D24" s="254">
        <v>33</v>
      </c>
      <c r="E24" s="254">
        <v>29</v>
      </c>
      <c r="F24" s="254">
        <v>36</v>
      </c>
      <c r="G24" s="254">
        <v>36</v>
      </c>
      <c r="H24" s="254">
        <v>33</v>
      </c>
      <c r="I24" s="254">
        <v>34</v>
      </c>
      <c r="J24" s="254">
        <v>24</v>
      </c>
      <c r="K24" s="254">
        <v>40</v>
      </c>
      <c r="L24" s="254">
        <v>41</v>
      </c>
      <c r="M24" s="297">
        <v>30</v>
      </c>
      <c r="N24" s="254">
        <v>21</v>
      </c>
      <c r="O24" s="254">
        <v>16</v>
      </c>
      <c r="P24" s="254">
        <v>25</v>
      </c>
      <c r="Q24" s="254">
        <v>27</v>
      </c>
      <c r="R24" s="254">
        <v>17</v>
      </c>
      <c r="S24" s="254">
        <v>21</v>
      </c>
      <c r="T24" s="254">
        <v>24</v>
      </c>
      <c r="U24" s="254">
        <v>20</v>
      </c>
      <c r="V24" s="254">
        <v>19</v>
      </c>
      <c r="W24" s="254">
        <v>22</v>
      </c>
      <c r="X24" s="298">
        <v>22</v>
      </c>
      <c r="Y24" s="168">
        <f t="shared" si="0"/>
        <v>1.0311211098612673E-3</v>
      </c>
      <c r="Z24" s="137"/>
    </row>
    <row r="25" spans="1:26" x14ac:dyDescent="0.35">
      <c r="A25" s="11" t="s">
        <v>55</v>
      </c>
      <c r="B25" s="16" t="s">
        <v>56</v>
      </c>
      <c r="C25" s="254">
        <v>452</v>
      </c>
      <c r="D25" s="254">
        <v>423</v>
      </c>
      <c r="E25" s="254">
        <v>424</v>
      </c>
      <c r="F25" s="254">
        <v>347</v>
      </c>
      <c r="G25" s="254">
        <v>320</v>
      </c>
      <c r="H25" s="254">
        <v>368</v>
      </c>
      <c r="I25" s="254">
        <v>298</v>
      </c>
      <c r="J25" s="254">
        <v>352</v>
      </c>
      <c r="K25" s="254">
        <v>348</v>
      </c>
      <c r="L25" s="254">
        <v>292</v>
      </c>
      <c r="M25" s="297">
        <v>319</v>
      </c>
      <c r="N25" s="254">
        <v>239</v>
      </c>
      <c r="O25" s="254">
        <v>299</v>
      </c>
      <c r="P25" s="254">
        <v>263</v>
      </c>
      <c r="Q25" s="254">
        <v>259</v>
      </c>
      <c r="R25" s="254">
        <v>298</v>
      </c>
      <c r="S25" s="254">
        <v>270</v>
      </c>
      <c r="T25" s="254">
        <v>227</v>
      </c>
      <c r="U25" s="254">
        <v>244</v>
      </c>
      <c r="V25" s="254">
        <v>226</v>
      </c>
      <c r="W25" s="254">
        <v>228</v>
      </c>
      <c r="X25" s="298">
        <v>210</v>
      </c>
      <c r="Y25" s="168">
        <f t="shared" si="0"/>
        <v>9.8425196850393699E-3</v>
      </c>
      <c r="Z25" s="137"/>
    </row>
    <row r="26" spans="1:26" x14ac:dyDescent="0.35">
      <c r="A26" s="11" t="s">
        <v>57</v>
      </c>
      <c r="B26" s="16" t="s">
        <v>58</v>
      </c>
      <c r="C26" s="254">
        <v>33</v>
      </c>
      <c r="D26" s="254">
        <v>56</v>
      </c>
      <c r="E26" s="254">
        <v>26</v>
      </c>
      <c r="F26" s="254">
        <v>42</v>
      </c>
      <c r="G26" s="254">
        <v>24</v>
      </c>
      <c r="H26" s="254">
        <v>26</v>
      </c>
      <c r="I26" s="254">
        <v>34</v>
      </c>
      <c r="J26" s="254">
        <v>27</v>
      </c>
      <c r="K26" s="254">
        <v>36</v>
      </c>
      <c r="L26" s="254">
        <v>25</v>
      </c>
      <c r="M26" s="297">
        <v>28</v>
      </c>
      <c r="N26" s="254">
        <v>32</v>
      </c>
      <c r="O26" s="254">
        <v>32</v>
      </c>
      <c r="P26" s="254">
        <v>30</v>
      </c>
      <c r="Q26" s="254">
        <v>28</v>
      </c>
      <c r="R26" s="254">
        <v>23</v>
      </c>
      <c r="S26" s="254">
        <v>17</v>
      </c>
      <c r="T26" s="254">
        <v>12</v>
      </c>
      <c r="U26" s="254">
        <v>19</v>
      </c>
      <c r="V26" s="254">
        <v>26</v>
      </c>
      <c r="W26" s="254">
        <v>24</v>
      </c>
      <c r="X26" s="298">
        <v>15</v>
      </c>
      <c r="Y26" s="168">
        <f t="shared" si="0"/>
        <v>7.0303712035995496E-4</v>
      </c>
      <c r="Z26" s="137"/>
    </row>
    <row r="27" spans="1:26" x14ac:dyDescent="0.35">
      <c r="A27" s="11" t="s">
        <v>59</v>
      </c>
      <c r="B27" s="16" t="s">
        <v>60</v>
      </c>
      <c r="C27" s="254">
        <v>2</v>
      </c>
      <c r="D27" s="254">
        <v>3</v>
      </c>
      <c r="E27" s="254">
        <v>5</v>
      </c>
      <c r="F27" s="254">
        <v>11</v>
      </c>
      <c r="G27" s="254">
        <v>3</v>
      </c>
      <c r="H27" s="254">
        <v>4</v>
      </c>
      <c r="I27" s="254">
        <v>4</v>
      </c>
      <c r="J27" s="254">
        <v>3</v>
      </c>
      <c r="K27" s="254">
        <v>6</v>
      </c>
      <c r="L27" s="254">
        <v>6</v>
      </c>
      <c r="M27" s="297">
        <v>5</v>
      </c>
      <c r="N27" s="254">
        <v>1</v>
      </c>
      <c r="O27" s="254">
        <v>3</v>
      </c>
      <c r="P27" s="254">
        <v>5</v>
      </c>
      <c r="Q27" s="254">
        <v>3</v>
      </c>
      <c r="R27" s="254">
        <v>6</v>
      </c>
      <c r="S27" s="254">
        <v>2</v>
      </c>
      <c r="T27" s="254">
        <v>3</v>
      </c>
      <c r="U27" s="254">
        <v>6</v>
      </c>
      <c r="V27" s="254">
        <v>4</v>
      </c>
      <c r="W27" s="254">
        <v>6</v>
      </c>
      <c r="X27" s="298">
        <v>5</v>
      </c>
      <c r="Y27" s="168">
        <f t="shared" si="0"/>
        <v>2.3434570678665167E-4</v>
      </c>
      <c r="Z27" s="137"/>
    </row>
    <row r="28" spans="1:26" x14ac:dyDescent="0.35">
      <c r="A28" s="11" t="s">
        <v>61</v>
      </c>
      <c r="B28" s="16" t="s">
        <v>62</v>
      </c>
      <c r="C28" s="254">
        <v>164</v>
      </c>
      <c r="D28" s="254">
        <v>131</v>
      </c>
      <c r="E28" s="254">
        <v>124</v>
      </c>
      <c r="F28" s="254">
        <v>131</v>
      </c>
      <c r="G28" s="254">
        <v>121</v>
      </c>
      <c r="H28" s="254">
        <v>126</v>
      </c>
      <c r="I28" s="254">
        <v>145</v>
      </c>
      <c r="J28" s="254">
        <v>164</v>
      </c>
      <c r="K28" s="254">
        <v>173</v>
      </c>
      <c r="L28" s="254">
        <v>178</v>
      </c>
      <c r="M28" s="297">
        <v>116</v>
      </c>
      <c r="N28" s="254">
        <v>111</v>
      </c>
      <c r="O28" s="254">
        <v>145</v>
      </c>
      <c r="P28" s="254">
        <v>88</v>
      </c>
      <c r="Q28" s="254">
        <v>72</v>
      </c>
      <c r="R28" s="254">
        <v>72</v>
      </c>
      <c r="S28" s="254">
        <v>77</v>
      </c>
      <c r="T28" s="254">
        <v>73</v>
      </c>
      <c r="U28" s="254">
        <v>57</v>
      </c>
      <c r="V28" s="254">
        <v>55</v>
      </c>
      <c r="W28" s="254">
        <v>55</v>
      </c>
      <c r="X28" s="298">
        <v>55</v>
      </c>
      <c r="Y28" s="168">
        <f t="shared" si="0"/>
        <v>2.5778027746531686E-3</v>
      </c>
      <c r="Z28" s="137"/>
    </row>
    <row r="29" spans="1:26" x14ac:dyDescent="0.35">
      <c r="A29" s="11" t="s">
        <v>63</v>
      </c>
      <c r="B29" s="16" t="s">
        <v>64</v>
      </c>
      <c r="C29" s="254">
        <v>1100</v>
      </c>
      <c r="D29" s="254">
        <v>881</v>
      </c>
      <c r="E29" s="254">
        <v>895</v>
      </c>
      <c r="F29" s="254">
        <v>1001</v>
      </c>
      <c r="G29" s="254">
        <v>998</v>
      </c>
      <c r="H29" s="254">
        <v>1164</v>
      </c>
      <c r="I29" s="254">
        <v>1307</v>
      </c>
      <c r="J29" s="254">
        <v>1574</v>
      </c>
      <c r="K29" s="254">
        <v>1694</v>
      </c>
      <c r="L29" s="254">
        <v>1712</v>
      </c>
      <c r="M29" s="297">
        <v>2505</v>
      </c>
      <c r="N29" s="254">
        <v>2551</v>
      </c>
      <c r="O29" s="254">
        <v>2866</v>
      </c>
      <c r="P29" s="254">
        <v>3410</v>
      </c>
      <c r="Q29" s="254">
        <v>3802</v>
      </c>
      <c r="R29" s="254">
        <v>4052</v>
      </c>
      <c r="S29" s="254">
        <v>4222</v>
      </c>
      <c r="T29" s="254">
        <v>4996</v>
      </c>
      <c r="U29" s="254">
        <v>5183</v>
      </c>
      <c r="V29" s="254">
        <v>5642</v>
      </c>
      <c r="W29" s="254">
        <v>5885</v>
      </c>
      <c r="X29" s="298">
        <v>5609</v>
      </c>
      <c r="Y29" s="168">
        <f t="shared" si="0"/>
        <v>0.26288901387326585</v>
      </c>
      <c r="Z29" s="137"/>
    </row>
    <row r="30" spans="1:26" x14ac:dyDescent="0.35">
      <c r="A30" s="11" t="s">
        <v>65</v>
      </c>
      <c r="B30" s="16" t="s">
        <v>66</v>
      </c>
      <c r="C30" s="254">
        <v>28</v>
      </c>
      <c r="D30" s="254">
        <v>26</v>
      </c>
      <c r="E30" s="254">
        <v>16</v>
      </c>
      <c r="F30" s="254">
        <v>31</v>
      </c>
      <c r="G30" s="254">
        <v>40</v>
      </c>
      <c r="H30" s="254">
        <v>25</v>
      </c>
      <c r="I30" s="254">
        <v>26</v>
      </c>
      <c r="J30" s="254">
        <v>25</v>
      </c>
      <c r="K30" s="254">
        <v>27</v>
      </c>
      <c r="L30" s="254">
        <v>26</v>
      </c>
      <c r="M30" s="297">
        <v>3</v>
      </c>
      <c r="N30" s="254">
        <v>2</v>
      </c>
      <c r="O30" s="254">
        <v>6</v>
      </c>
      <c r="P30" s="254">
        <v>3</v>
      </c>
      <c r="Q30" s="254">
        <v>1</v>
      </c>
      <c r="R30" s="254">
        <v>6</v>
      </c>
      <c r="S30" s="254">
        <v>4</v>
      </c>
      <c r="T30" s="254">
        <v>7</v>
      </c>
      <c r="U30" s="254">
        <v>7</v>
      </c>
      <c r="V30" s="254">
        <v>7</v>
      </c>
      <c r="W30" s="254">
        <v>10</v>
      </c>
      <c r="X30" s="298">
        <v>7</v>
      </c>
      <c r="Y30" s="168">
        <f t="shared" si="0"/>
        <v>3.2808398950131233E-4</v>
      </c>
      <c r="Z30" s="137"/>
    </row>
    <row r="31" spans="1:26" ht="15" thickBot="1" x14ac:dyDescent="0.4">
      <c r="A31" s="214" t="s">
        <v>67</v>
      </c>
      <c r="B31" s="207" t="s">
        <v>68</v>
      </c>
      <c r="C31" s="299">
        <v>2868</v>
      </c>
      <c r="D31" s="299">
        <v>2893</v>
      </c>
      <c r="E31" s="299">
        <v>3258</v>
      </c>
      <c r="F31" s="299">
        <v>3110</v>
      </c>
      <c r="G31" s="299">
        <v>3290</v>
      </c>
      <c r="H31" s="299">
        <v>3347</v>
      </c>
      <c r="I31" s="299">
        <v>3227</v>
      </c>
      <c r="J31" s="299">
        <v>3403</v>
      </c>
      <c r="K31" s="299">
        <v>3154</v>
      </c>
      <c r="L31" s="299">
        <v>2999</v>
      </c>
      <c r="M31" s="300">
        <v>2607</v>
      </c>
      <c r="N31" s="299">
        <v>2705</v>
      </c>
      <c r="O31" s="299">
        <v>2775</v>
      </c>
      <c r="P31" s="299">
        <v>2713</v>
      </c>
      <c r="Q31" s="299">
        <v>2582</v>
      </c>
      <c r="R31" s="299">
        <v>2454</v>
      </c>
      <c r="S31" s="299">
        <v>2556</v>
      </c>
      <c r="T31" s="299">
        <v>2884</v>
      </c>
      <c r="U31" s="299">
        <v>2605</v>
      </c>
      <c r="V31" s="299">
        <v>3166</v>
      </c>
      <c r="W31" s="299">
        <v>2702</v>
      </c>
      <c r="X31" s="301">
        <v>2777</v>
      </c>
      <c r="Y31" s="192">
        <f t="shared" si="0"/>
        <v>0.13015560554930633</v>
      </c>
      <c r="Z31" s="137"/>
    </row>
    <row r="32" spans="1:26" x14ac:dyDescent="0.35">
      <c r="A32" s="219" t="s">
        <v>69</v>
      </c>
      <c r="B32" s="224" t="s">
        <v>70</v>
      </c>
      <c r="C32" s="305">
        <v>97</v>
      </c>
      <c r="D32" s="305">
        <v>103</v>
      </c>
      <c r="E32" s="305">
        <v>105</v>
      </c>
      <c r="F32" s="305">
        <v>92</v>
      </c>
      <c r="G32" s="305">
        <v>109</v>
      </c>
      <c r="H32" s="305">
        <v>92</v>
      </c>
      <c r="I32" s="305">
        <v>97</v>
      </c>
      <c r="J32" s="305">
        <v>96</v>
      </c>
      <c r="K32" s="305">
        <v>130</v>
      </c>
      <c r="L32" s="305">
        <v>124</v>
      </c>
      <c r="M32" s="306">
        <v>124</v>
      </c>
      <c r="N32" s="305">
        <v>135</v>
      </c>
      <c r="O32" s="305">
        <v>111</v>
      </c>
      <c r="P32" s="305">
        <v>163</v>
      </c>
      <c r="Q32" s="305">
        <v>161</v>
      </c>
      <c r="R32" s="305">
        <v>153</v>
      </c>
      <c r="S32" s="305">
        <v>170</v>
      </c>
      <c r="T32" s="305">
        <v>141</v>
      </c>
      <c r="U32" s="305">
        <v>167</v>
      </c>
      <c r="V32" s="305">
        <v>163</v>
      </c>
      <c r="W32" s="305">
        <v>176</v>
      </c>
      <c r="X32" s="307">
        <v>203</v>
      </c>
      <c r="Y32" s="169">
        <f t="shared" si="0"/>
        <v>9.5144356955380576E-3</v>
      </c>
    </row>
    <row r="35" spans="1:3" x14ac:dyDescent="0.35">
      <c r="A35" s="82" t="s">
        <v>724</v>
      </c>
      <c r="B35" s="83" t="s">
        <v>782</v>
      </c>
      <c r="C35" s="8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941E6-7A9A-455C-BCC3-5100BCFB3DC0}">
  <dimension ref="A1:L34"/>
  <sheetViews>
    <sheetView topLeftCell="A19" zoomScale="80" zoomScaleNormal="80" workbookViewId="0">
      <selection activeCell="A21" sqref="A21"/>
    </sheetView>
  </sheetViews>
  <sheetFormatPr defaultRowHeight="14.5" x14ac:dyDescent="0.35"/>
  <cols>
    <col min="1" max="1" width="19.90625" style="2" customWidth="1"/>
    <col min="2" max="11" width="13.6328125" style="2" bestFit="1" customWidth="1"/>
    <col min="12" max="12" width="17.1796875" style="2" customWidth="1"/>
    <col min="13" max="13" width="8.7265625" style="2"/>
    <col min="14" max="14" width="15.1796875" style="2" bestFit="1" customWidth="1"/>
    <col min="15" max="15" width="24.453125" style="2" bestFit="1" customWidth="1"/>
    <col min="16" max="16" width="20.90625" style="2" customWidth="1"/>
    <col min="17" max="16384" width="8.7265625" style="2"/>
  </cols>
  <sheetData>
    <row r="1" spans="1:12" x14ac:dyDescent="0.35">
      <c r="A1" s="3" t="s">
        <v>807</v>
      </c>
    </row>
    <row r="2" spans="1:12" x14ac:dyDescent="0.35">
      <c r="A2" s="3"/>
    </row>
    <row r="3" spans="1:12" x14ac:dyDescent="0.35">
      <c r="A3" s="3" t="s">
        <v>72</v>
      </c>
    </row>
    <row r="4" spans="1:12" x14ac:dyDescent="0.35">
      <c r="A4" s="177"/>
      <c r="B4" s="175">
        <v>2013</v>
      </c>
      <c r="C4" s="175">
        <v>2014</v>
      </c>
      <c r="D4" s="175">
        <v>2015</v>
      </c>
      <c r="E4" s="175">
        <v>2016</v>
      </c>
      <c r="F4" s="175">
        <v>2017</v>
      </c>
      <c r="G4" s="175">
        <v>2018</v>
      </c>
      <c r="H4" s="175">
        <v>2019</v>
      </c>
      <c r="I4" s="175">
        <v>2020</v>
      </c>
      <c r="J4" s="175">
        <v>2021</v>
      </c>
      <c r="K4" s="176">
        <v>2022</v>
      </c>
    </row>
    <row r="5" spans="1:12" x14ac:dyDescent="0.35">
      <c r="A5" s="178" t="s">
        <v>8</v>
      </c>
      <c r="B5" s="4">
        <v>53865800</v>
      </c>
      <c r="C5" s="4">
        <v>54316600</v>
      </c>
      <c r="D5" s="4">
        <v>54786300</v>
      </c>
      <c r="E5" s="4">
        <v>55268100</v>
      </c>
      <c r="F5" s="4">
        <v>55619400</v>
      </c>
      <c r="G5" s="4">
        <v>55977000</v>
      </c>
      <c r="H5" s="4">
        <v>56286961</v>
      </c>
      <c r="I5" s="4">
        <v>56550000</v>
      </c>
      <c r="J5" s="4">
        <v>56536000</v>
      </c>
      <c r="K5" s="171">
        <v>57106000</v>
      </c>
    </row>
    <row r="6" spans="1:12" x14ac:dyDescent="0.35">
      <c r="A6" s="179" t="s">
        <v>9</v>
      </c>
      <c r="B6" s="4">
        <v>3082400</v>
      </c>
      <c r="C6" s="4">
        <v>3092000</v>
      </c>
      <c r="D6" s="4">
        <v>3099100</v>
      </c>
      <c r="E6" s="4">
        <v>3113200</v>
      </c>
      <c r="F6" s="4">
        <v>3125200</v>
      </c>
      <c r="G6" s="4">
        <v>3139000</v>
      </c>
      <c r="H6" s="4">
        <v>3152879</v>
      </c>
      <c r="I6" s="4">
        <v>3170000</v>
      </c>
      <c r="J6" s="4">
        <v>3105000</v>
      </c>
      <c r="K6" s="171">
        <v>3132000</v>
      </c>
    </row>
    <row r="7" spans="1:12" x14ac:dyDescent="0.35">
      <c r="A7" s="179" t="s">
        <v>4</v>
      </c>
      <c r="B7" s="4">
        <v>5327700</v>
      </c>
      <c r="C7" s="4">
        <v>5347600</v>
      </c>
      <c r="D7" s="4">
        <v>5373000</v>
      </c>
      <c r="E7" s="4">
        <v>5404700</v>
      </c>
      <c r="F7" s="4">
        <v>5424800</v>
      </c>
      <c r="G7" s="4">
        <v>5438000</v>
      </c>
      <c r="H7" s="4">
        <v>5463300</v>
      </c>
      <c r="I7" s="4">
        <v>5466000</v>
      </c>
      <c r="J7" s="4">
        <v>5480000</v>
      </c>
      <c r="K7" s="171">
        <v>5447700</v>
      </c>
    </row>
    <row r="8" spans="1:12" x14ac:dyDescent="0.35">
      <c r="A8" s="179" t="s">
        <v>3</v>
      </c>
      <c r="B8" s="5">
        <v>1829700</v>
      </c>
      <c r="C8" s="5">
        <v>1840500</v>
      </c>
      <c r="D8" s="5">
        <v>1851600</v>
      </c>
      <c r="E8" s="5">
        <v>1862100</v>
      </c>
      <c r="F8" s="5">
        <v>1870800</v>
      </c>
      <c r="G8" s="5">
        <v>1882000</v>
      </c>
      <c r="H8" s="5">
        <v>1893667</v>
      </c>
      <c r="I8" s="5">
        <v>1896000</v>
      </c>
      <c r="J8" s="5">
        <v>1905000</v>
      </c>
      <c r="K8" s="172">
        <v>1911000</v>
      </c>
    </row>
    <row r="9" spans="1:12" ht="15" thickBot="1" x14ac:dyDescent="0.4">
      <c r="A9" s="180" t="s">
        <v>10</v>
      </c>
      <c r="B9" s="21">
        <v>64105600</v>
      </c>
      <c r="C9" s="21">
        <v>64596700</v>
      </c>
      <c r="D9" s="21">
        <v>65110000</v>
      </c>
      <c r="E9" s="21">
        <v>65648100</v>
      </c>
      <c r="F9" s="21">
        <v>66040200</v>
      </c>
      <c r="G9" s="21">
        <v>66436000</v>
      </c>
      <c r="H9" s="21">
        <v>66796807</v>
      </c>
      <c r="I9" s="21">
        <v>67082000</v>
      </c>
      <c r="J9" s="21">
        <v>67026000</v>
      </c>
      <c r="K9" s="173">
        <v>67596700</v>
      </c>
    </row>
    <row r="10" spans="1:12" ht="15" thickTop="1" x14ac:dyDescent="0.35"/>
    <row r="11" spans="1:12" x14ac:dyDescent="0.35">
      <c r="A11" s="3" t="s">
        <v>73</v>
      </c>
    </row>
    <row r="12" spans="1:12" x14ac:dyDescent="0.35">
      <c r="A12" s="182"/>
      <c r="B12" s="175">
        <v>2013</v>
      </c>
      <c r="C12" s="175">
        <v>2014</v>
      </c>
      <c r="D12" s="175">
        <v>2015</v>
      </c>
      <c r="E12" s="175">
        <v>2016</v>
      </c>
      <c r="F12" s="175">
        <v>2017</v>
      </c>
      <c r="G12" s="175">
        <v>2018</v>
      </c>
      <c r="H12" s="175">
        <v>2019</v>
      </c>
      <c r="I12" s="175">
        <v>2020</v>
      </c>
      <c r="J12" s="175">
        <v>2021</v>
      </c>
      <c r="K12" s="176">
        <v>2022</v>
      </c>
      <c r="L12" s="27" t="s">
        <v>723</v>
      </c>
    </row>
    <row r="13" spans="1:12" x14ac:dyDescent="0.35">
      <c r="A13" s="179" t="s">
        <v>8</v>
      </c>
      <c r="B13" s="19">
        <v>21.022615462872544</v>
      </c>
      <c r="C13" s="19">
        <v>22.753633327564685</v>
      </c>
      <c r="D13" s="19">
        <v>23.719433508012038</v>
      </c>
      <c r="E13" s="19">
        <v>23.635695817297865</v>
      </c>
      <c r="F13" s="19">
        <v>23.81363337252829</v>
      </c>
      <c r="G13" s="19">
        <v>25.801668542437071</v>
      </c>
      <c r="H13" s="19">
        <v>25.327357787179164</v>
      </c>
      <c r="I13" s="19">
        <v>26.49160035366932</v>
      </c>
      <c r="J13" s="19">
        <v>27.122541389557096</v>
      </c>
      <c r="K13" s="164">
        <v>29.357685707281195</v>
      </c>
      <c r="L13" s="168">
        <f>(K13/B13)-1</f>
        <v>0.39648112572524519</v>
      </c>
    </row>
    <row r="14" spans="1:12" x14ac:dyDescent="0.35">
      <c r="A14" s="179" t="s">
        <v>9</v>
      </c>
      <c r="B14" s="19">
        <v>27.381261354788478</v>
      </c>
      <c r="C14" s="19">
        <v>26.649417852522639</v>
      </c>
      <c r="D14" s="19">
        <v>29.266561259720564</v>
      </c>
      <c r="E14" s="19">
        <v>33.149171270718234</v>
      </c>
      <c r="F14" s="19">
        <v>29.598105721233839</v>
      </c>
      <c r="G14" s="19">
        <v>31.09270468302007</v>
      </c>
      <c r="H14" s="19">
        <v>29.243113992005402</v>
      </c>
      <c r="I14" s="19">
        <v>27.570977917981075</v>
      </c>
      <c r="J14" s="19">
        <v>32.334943639291467</v>
      </c>
      <c r="K14" s="164">
        <v>38.505747126436781</v>
      </c>
      <c r="L14" s="168">
        <f t="shared" ref="L14:L17" si="0">(K14/B14)-1</f>
        <v>0.40628098273138291</v>
      </c>
    </row>
    <row r="15" spans="1:12" x14ac:dyDescent="0.35">
      <c r="A15" s="179" t="s">
        <v>4</v>
      </c>
      <c r="B15" s="19">
        <v>31.214220019896018</v>
      </c>
      <c r="C15" s="19">
        <v>32.724960730047123</v>
      </c>
      <c r="D15" s="19">
        <v>35.213102549785965</v>
      </c>
      <c r="E15" s="19">
        <v>41.001350676263257</v>
      </c>
      <c r="F15" s="19">
        <v>43.282701666420877</v>
      </c>
      <c r="G15" s="19">
        <v>46.193453475542476</v>
      </c>
      <c r="H15" s="19">
        <v>49.878278696026207</v>
      </c>
      <c r="I15" s="19">
        <v>50.420783022319789</v>
      </c>
      <c r="J15" s="19">
        <v>50.200729927007295</v>
      </c>
      <c r="K15" s="164">
        <v>49.140004038401528</v>
      </c>
      <c r="L15" s="168">
        <f t="shared" si="0"/>
        <v>0.57428261885382925</v>
      </c>
    </row>
    <row r="16" spans="1:12" x14ac:dyDescent="0.35">
      <c r="A16" s="181" t="s">
        <v>3</v>
      </c>
      <c r="B16" s="22">
        <v>23.009236486855769</v>
      </c>
      <c r="C16" s="22">
        <v>22.059223037218146</v>
      </c>
      <c r="D16" s="22">
        <v>23.763231799524736</v>
      </c>
      <c r="E16" s="22">
        <v>22.931099296493208</v>
      </c>
      <c r="F16" s="22">
        <v>30.949326491340603</v>
      </c>
      <c r="G16" s="22">
        <v>31.190223166843783</v>
      </c>
      <c r="H16" s="22">
        <v>35.486703839693043</v>
      </c>
      <c r="I16" s="22">
        <v>34.757383966244724</v>
      </c>
      <c r="J16" s="22">
        <v>33.438320209973753</v>
      </c>
      <c r="K16" s="165">
        <v>36.002093144950287</v>
      </c>
      <c r="L16" s="169">
        <f t="shared" si="0"/>
        <v>0.56468004340416944</v>
      </c>
    </row>
    <row r="17" spans="1:12" ht="15" thickBot="1" x14ac:dyDescent="0.4">
      <c r="A17" s="180" t="s">
        <v>10</v>
      </c>
      <c r="B17" s="23">
        <v>22.232067089302653</v>
      </c>
      <c r="C17" s="23">
        <v>23.745795063834532</v>
      </c>
      <c r="D17" s="23">
        <v>24.933189986177236</v>
      </c>
      <c r="E17" s="23">
        <v>25.496549024267271</v>
      </c>
      <c r="F17" s="23">
        <v>25.888776835927207</v>
      </c>
      <c r="G17" s="23">
        <v>27.87344210969956</v>
      </c>
      <c r="H17" s="23">
        <v>27.808215443591486</v>
      </c>
      <c r="I17" s="23">
        <v>28.726036790793358</v>
      </c>
      <c r="J17" s="23">
        <v>29.430370304061114</v>
      </c>
      <c r="K17" s="166">
        <v>31.56367100760836</v>
      </c>
      <c r="L17" s="170">
        <f t="shared" si="0"/>
        <v>0.41973622519319265</v>
      </c>
    </row>
    <row r="18" spans="1:12" ht="15" thickTop="1" x14ac:dyDescent="0.35"/>
    <row r="19" spans="1:12" ht="43.5" x14ac:dyDescent="0.35">
      <c r="A19" s="138" t="s">
        <v>71</v>
      </c>
      <c r="B19" s="161">
        <v>0.41973622519319265</v>
      </c>
    </row>
    <row r="20" spans="1:12" x14ac:dyDescent="0.35">
      <c r="A20" s="138"/>
      <c r="B20" s="161"/>
    </row>
    <row r="21" spans="1:12" x14ac:dyDescent="0.35">
      <c r="A21" s="3" t="s">
        <v>801</v>
      </c>
      <c r="B21" s="161"/>
    </row>
    <row r="23" spans="1:12" ht="43.5" customHeight="1" x14ac:dyDescent="0.35">
      <c r="A23" s="189"/>
      <c r="B23" s="160" t="s">
        <v>795</v>
      </c>
      <c r="C23" s="160" t="s">
        <v>722</v>
      </c>
    </row>
    <row r="24" spans="1:12" x14ac:dyDescent="0.35">
      <c r="A24" s="190" t="s">
        <v>8</v>
      </c>
      <c r="B24" s="186">
        <v>29.357685707281195</v>
      </c>
      <c r="C24" s="187" t="s">
        <v>308</v>
      </c>
    </row>
    <row r="25" spans="1:12" x14ac:dyDescent="0.35">
      <c r="A25" s="190" t="s">
        <v>9</v>
      </c>
      <c r="B25" s="186">
        <v>38.505747126436781</v>
      </c>
      <c r="C25" s="168">
        <f>(B25/B$24)-1</f>
        <v>0.31160703573056892</v>
      </c>
    </row>
    <row r="26" spans="1:12" x14ac:dyDescent="0.35">
      <c r="A26" s="190" t="s">
        <v>4</v>
      </c>
      <c r="B26" s="186">
        <v>49.140004038401528</v>
      </c>
      <c r="C26" s="168">
        <f>(B26/B$24)-1</f>
        <v>0.67383779935398613</v>
      </c>
    </row>
    <row r="27" spans="1:12" ht="15" thickBot="1" x14ac:dyDescent="0.4">
      <c r="A27" s="193" t="s">
        <v>3</v>
      </c>
      <c r="B27" s="194">
        <v>36.002093144950287</v>
      </c>
      <c r="C27" s="195">
        <f>(B27/B$24)-1</f>
        <v>0.22632599530899555</v>
      </c>
    </row>
    <row r="28" spans="1:12" ht="15" thickTop="1" x14ac:dyDescent="0.35">
      <c r="A28" s="184" t="s">
        <v>10</v>
      </c>
      <c r="B28" s="191">
        <v>31.56367100760836</v>
      </c>
      <c r="C28" s="188" t="s">
        <v>308</v>
      </c>
    </row>
    <row r="29" spans="1:12" x14ac:dyDescent="0.35">
      <c r="A29" s="3"/>
      <c r="B29" s="18"/>
      <c r="C29" s="243"/>
    </row>
    <row r="30" spans="1:12" x14ac:dyDescent="0.35">
      <c r="A30" s="3" t="s">
        <v>74</v>
      </c>
      <c r="B30" s="2" t="s">
        <v>780</v>
      </c>
    </row>
    <row r="32" spans="1:12" x14ac:dyDescent="0.35">
      <c r="A32" s="3" t="s">
        <v>778</v>
      </c>
      <c r="B32" s="2" t="s">
        <v>779</v>
      </c>
    </row>
    <row r="34" spans="1:2" x14ac:dyDescent="0.35">
      <c r="A34" s="3" t="s">
        <v>802</v>
      </c>
      <c r="B34" s="2" t="s">
        <v>803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694D7-B856-4D8B-988C-EBF66C775199}">
  <dimension ref="A1:L34"/>
  <sheetViews>
    <sheetView zoomScale="80" zoomScaleNormal="80" workbookViewId="0"/>
  </sheetViews>
  <sheetFormatPr defaultRowHeight="14.5" x14ac:dyDescent="0.35"/>
  <cols>
    <col min="1" max="1" width="19.7265625" style="2" customWidth="1"/>
    <col min="2" max="2" width="78.54296875" style="2" customWidth="1"/>
    <col min="3" max="16384" width="8.7265625" style="2"/>
  </cols>
  <sheetData>
    <row r="1" spans="1:12" x14ac:dyDescent="0.35">
      <c r="A1" s="3" t="s">
        <v>235</v>
      </c>
    </row>
    <row r="3" spans="1:12" x14ac:dyDescent="0.35">
      <c r="A3" s="212" t="s">
        <v>12</v>
      </c>
      <c r="B3" s="211" t="s">
        <v>0</v>
      </c>
      <c r="C3" s="210">
        <v>2013</v>
      </c>
      <c r="D3" s="210">
        <v>2014</v>
      </c>
      <c r="E3" s="210">
        <v>2015</v>
      </c>
      <c r="F3" s="210">
        <v>2016</v>
      </c>
      <c r="G3" s="210">
        <v>2017</v>
      </c>
      <c r="H3" s="210">
        <v>2018</v>
      </c>
      <c r="I3" s="210">
        <v>2019</v>
      </c>
      <c r="J3" s="210">
        <v>2020</v>
      </c>
      <c r="K3" s="210">
        <v>2021</v>
      </c>
      <c r="L3" s="211">
        <v>2022</v>
      </c>
    </row>
    <row r="4" spans="1:12" ht="15" thickBot="1" x14ac:dyDescent="0.4">
      <c r="A4" s="6" t="s">
        <v>13</v>
      </c>
      <c r="B4" s="7" t="s">
        <v>14</v>
      </c>
      <c r="C4" s="12">
        <v>22.232067089302653</v>
      </c>
      <c r="D4" s="12">
        <v>23.745795063834532</v>
      </c>
      <c r="E4" s="12">
        <v>24.933189986177236</v>
      </c>
      <c r="F4" s="12">
        <v>25.496549024267271</v>
      </c>
      <c r="G4" s="12">
        <v>25.888776835927207</v>
      </c>
      <c r="H4" s="12">
        <v>27.87344210969956</v>
      </c>
      <c r="I4" s="12">
        <v>27.808215443591486</v>
      </c>
      <c r="J4" s="12">
        <v>28.726036790793358</v>
      </c>
      <c r="K4" s="12">
        <v>29.430370304061114</v>
      </c>
      <c r="L4" s="200">
        <v>31.56367100760836</v>
      </c>
    </row>
    <row r="5" spans="1:12" ht="15.5" thickTop="1" thickBot="1" x14ac:dyDescent="0.4">
      <c r="A5" s="213" t="s">
        <v>15</v>
      </c>
      <c r="B5" s="206" t="s">
        <v>16</v>
      </c>
      <c r="C5" s="199">
        <v>2.8889831777567014</v>
      </c>
      <c r="D5" s="199">
        <v>3.1859212622316617</v>
      </c>
      <c r="E5" s="199">
        <v>2.9334971586545846</v>
      </c>
      <c r="F5" s="199">
        <v>2.9673364499505697</v>
      </c>
      <c r="G5" s="199">
        <v>2.7483260196062398</v>
      </c>
      <c r="H5" s="199">
        <v>2.7184056836654826</v>
      </c>
      <c r="I5" s="199">
        <v>2.6094061651779255</v>
      </c>
      <c r="J5" s="199">
        <v>2.0452580423958735</v>
      </c>
      <c r="K5" s="199">
        <v>2.221525974994778</v>
      </c>
      <c r="L5" s="201">
        <v>2.2723002750134254</v>
      </c>
    </row>
    <row r="6" spans="1:12" x14ac:dyDescent="0.35">
      <c r="A6" s="11" t="s">
        <v>17</v>
      </c>
      <c r="B6" s="16" t="s">
        <v>18</v>
      </c>
      <c r="C6" s="13">
        <v>0.5849722957120751</v>
      </c>
      <c r="D6" s="13">
        <v>0.65483221279105586</v>
      </c>
      <c r="E6" s="13">
        <v>0.5759483950238059</v>
      </c>
      <c r="F6" s="13">
        <v>0.47830782612139577</v>
      </c>
      <c r="G6" s="13">
        <v>0.49363872308079021</v>
      </c>
      <c r="H6" s="13">
        <v>0.40490095731230058</v>
      </c>
      <c r="I6" s="13">
        <v>0.45062034177771404</v>
      </c>
      <c r="J6" s="13">
        <v>0.36969678900450192</v>
      </c>
      <c r="K6" s="13">
        <v>0.32226300241697248</v>
      </c>
      <c r="L6" s="202">
        <v>0.34617074502157652</v>
      </c>
    </row>
    <row r="7" spans="1:12" x14ac:dyDescent="0.35">
      <c r="A7" s="11" t="s">
        <v>19</v>
      </c>
      <c r="B7" s="16" t="s">
        <v>20</v>
      </c>
      <c r="C7" s="13">
        <v>0.17471172565267309</v>
      </c>
      <c r="D7" s="13">
        <v>0.15171053629674583</v>
      </c>
      <c r="E7" s="13">
        <v>0.13822761480571341</v>
      </c>
      <c r="F7" s="13">
        <v>0.13557132651211537</v>
      </c>
      <c r="G7" s="13">
        <v>0.11810987852853262</v>
      </c>
      <c r="H7" s="13">
        <v>9.9343729303389736E-2</v>
      </c>
      <c r="I7" s="13">
        <v>0.10629250586783288</v>
      </c>
      <c r="J7" s="13">
        <v>0.11031275155779495</v>
      </c>
      <c r="K7" s="13">
        <v>0.12830841762897979</v>
      </c>
      <c r="L7" s="202">
        <v>8.5803005176288194E-2</v>
      </c>
    </row>
    <row r="8" spans="1:12" x14ac:dyDescent="0.35">
      <c r="A8" s="11" t="s">
        <v>21</v>
      </c>
      <c r="B8" s="16" t="s">
        <v>22</v>
      </c>
      <c r="C8" s="13">
        <v>0.42741975740028954</v>
      </c>
      <c r="D8" s="13">
        <v>0.49073714291906556</v>
      </c>
      <c r="E8" s="13">
        <v>0.422362156350791</v>
      </c>
      <c r="F8" s="13">
        <v>0.38691142622558761</v>
      </c>
      <c r="G8" s="13">
        <v>0.31798813449989549</v>
      </c>
      <c r="H8" s="13">
        <v>0.30555722800891083</v>
      </c>
      <c r="I8" s="13">
        <v>0.32187167269836719</v>
      </c>
      <c r="J8" s="13">
        <v>0.22509764169225724</v>
      </c>
      <c r="K8" s="13">
        <v>0.26706054366962073</v>
      </c>
      <c r="L8" s="202">
        <v>0.30474860459164427</v>
      </c>
    </row>
    <row r="9" spans="1:12" x14ac:dyDescent="0.35">
      <c r="A9" s="11" t="s">
        <v>23</v>
      </c>
      <c r="B9" s="16" t="s">
        <v>24</v>
      </c>
      <c r="C9" s="13">
        <v>1.8719113462786402E-2</v>
      </c>
      <c r="D9" s="13">
        <v>9.2884001814334174E-3</v>
      </c>
      <c r="E9" s="13">
        <v>1.0751036707111042E-2</v>
      </c>
      <c r="F9" s="13">
        <v>9.1396399895808111E-3</v>
      </c>
      <c r="G9" s="13">
        <v>1.9684979754755437E-2</v>
      </c>
      <c r="H9" s="13">
        <v>1.6557288217231621E-2</v>
      </c>
      <c r="I9" s="13">
        <v>0</v>
      </c>
      <c r="J9" s="13">
        <v>1.6397841447780327E-2</v>
      </c>
      <c r="K9" s="13">
        <v>1.4919583445230209E-2</v>
      </c>
      <c r="L9" s="202">
        <v>1.7752345898542386E-2</v>
      </c>
    </row>
    <row r="10" spans="1:12" x14ac:dyDescent="0.35">
      <c r="A10" s="11" t="s">
        <v>25</v>
      </c>
      <c r="B10" s="16" t="s">
        <v>26</v>
      </c>
      <c r="C10" s="13">
        <v>1.090388359207308</v>
      </c>
      <c r="D10" s="13">
        <v>1.1641461560729882</v>
      </c>
      <c r="E10" s="13">
        <v>0.97527261557364464</v>
      </c>
      <c r="F10" s="13">
        <v>0.95356910557959795</v>
      </c>
      <c r="G10" s="13">
        <v>0.78739919019021742</v>
      </c>
      <c r="H10" s="13">
        <v>0.73153109759768808</v>
      </c>
      <c r="I10" s="13">
        <v>0.73356799824279029</v>
      </c>
      <c r="J10" s="13">
        <v>0.51131451059896837</v>
      </c>
      <c r="K10" s="13">
        <v>0.61170292125443859</v>
      </c>
      <c r="L10" s="202">
        <v>0.66867169551176309</v>
      </c>
    </row>
    <row r="11" spans="1:12" x14ac:dyDescent="0.35">
      <c r="A11" s="11" t="s">
        <v>27</v>
      </c>
      <c r="B11" s="16" t="s">
        <v>28</v>
      </c>
      <c r="C11" s="13">
        <v>2.3398891828483002E-2</v>
      </c>
      <c r="D11" s="13">
        <v>2.0124867059772403E-2</v>
      </c>
      <c r="E11" s="13">
        <v>1.9966211027491937E-2</v>
      </c>
      <c r="F11" s="13">
        <v>2.2849099973952024E-2</v>
      </c>
      <c r="G11" s="13">
        <v>1.9684979754755437E-2</v>
      </c>
      <c r="H11" s="13">
        <v>2.8598952375218256E-2</v>
      </c>
      <c r="I11" s="13">
        <v>1.3473697926908392E-2</v>
      </c>
      <c r="J11" s="13">
        <v>1.6397841447780327E-2</v>
      </c>
      <c r="K11" s="13">
        <v>8.9517500671381263E-3</v>
      </c>
      <c r="L11" s="202">
        <v>1.9231708056754251E-2</v>
      </c>
    </row>
    <row r="12" spans="1:12" x14ac:dyDescent="0.35">
      <c r="A12" s="11" t="s">
        <v>29</v>
      </c>
      <c r="B12" s="16" t="s">
        <v>30</v>
      </c>
      <c r="C12" s="13">
        <v>2.8078670194179603E-2</v>
      </c>
      <c r="D12" s="13">
        <v>2.1672933756677972E-2</v>
      </c>
      <c r="E12" s="13">
        <v>3.6860697281523573E-2</v>
      </c>
      <c r="F12" s="13">
        <v>1.0662913321177612E-2</v>
      </c>
      <c r="G12" s="13">
        <v>1.2113833695234114E-2</v>
      </c>
      <c r="H12" s="13">
        <v>1.6557288217231621E-2</v>
      </c>
      <c r="I12" s="13">
        <v>1.0479542832039862E-2</v>
      </c>
      <c r="J12" s="13">
        <v>4.4721385766673619E-3</v>
      </c>
      <c r="K12" s="13">
        <v>1.7903500134276253E-2</v>
      </c>
      <c r="L12" s="202">
        <v>1.3314259423906788E-2</v>
      </c>
    </row>
    <row r="13" spans="1:12" x14ac:dyDescent="0.35">
      <c r="A13" s="11" t="s">
        <v>31</v>
      </c>
      <c r="B13" s="16" t="s">
        <v>32</v>
      </c>
      <c r="C13" s="13">
        <v>2.0279039584685271E-2</v>
      </c>
      <c r="D13" s="13">
        <v>1.7028733665961263E-2</v>
      </c>
      <c r="E13" s="13">
        <v>1.689448625403164E-2</v>
      </c>
      <c r="F13" s="13">
        <v>2.1325826642355224E-2</v>
      </c>
      <c r="G13" s="13">
        <v>2.2713438178563965E-2</v>
      </c>
      <c r="H13" s="13">
        <v>9.0312481184899752E-3</v>
      </c>
      <c r="I13" s="13">
        <v>1.7964930569211193E-2</v>
      </c>
      <c r="J13" s="13">
        <v>5.9628514355564823E-3</v>
      </c>
      <c r="K13" s="13">
        <v>8.9517500671381263E-3</v>
      </c>
      <c r="L13" s="202">
        <v>8.8761729492711928E-3</v>
      </c>
    </row>
    <row r="14" spans="1:12" x14ac:dyDescent="0.35">
      <c r="A14" s="11" t="s">
        <v>33</v>
      </c>
      <c r="B14" s="16" t="s">
        <v>34</v>
      </c>
      <c r="C14" s="13">
        <v>0.43521938800978383</v>
      </c>
      <c r="D14" s="13">
        <v>0.59445761161173871</v>
      </c>
      <c r="E14" s="13">
        <v>0.68345876209491629</v>
      </c>
      <c r="F14" s="13">
        <v>0.86826579901017709</v>
      </c>
      <c r="G14" s="13">
        <v>0.91610867320207989</v>
      </c>
      <c r="H14" s="13">
        <v>1.0536456138238304</v>
      </c>
      <c r="I14" s="13">
        <v>0.91321730393490219</v>
      </c>
      <c r="J14" s="13">
        <v>0.74386571658567124</v>
      </c>
      <c r="K14" s="13">
        <v>0.81460925610956947</v>
      </c>
      <c r="L14" s="202">
        <v>0.7618715114791107</v>
      </c>
    </row>
    <row r="15" spans="1:12" x14ac:dyDescent="0.35">
      <c r="A15" s="11" t="s">
        <v>35</v>
      </c>
      <c r="B15" s="16" t="s">
        <v>36</v>
      </c>
      <c r="C15" s="13">
        <v>3.5878300803673935E-2</v>
      </c>
      <c r="D15" s="13">
        <v>3.4057467331922525E-2</v>
      </c>
      <c r="E15" s="13">
        <v>3.5324834894793426E-2</v>
      </c>
      <c r="F15" s="13">
        <v>3.6558559958323245E-2</v>
      </c>
      <c r="G15" s="13">
        <v>2.5741896602372496E-2</v>
      </c>
      <c r="H15" s="13">
        <v>1.6557288217231621E-2</v>
      </c>
      <c r="I15" s="13">
        <v>1.9462008116645457E-2</v>
      </c>
      <c r="J15" s="13">
        <v>2.3851405742225929E-2</v>
      </c>
      <c r="K15" s="13">
        <v>1.7903500134276253E-2</v>
      </c>
      <c r="L15" s="202">
        <v>3.4025329638872906E-2</v>
      </c>
    </row>
    <row r="16" spans="1:12" x14ac:dyDescent="0.35">
      <c r="A16" s="11" t="s">
        <v>37</v>
      </c>
      <c r="B16" s="16" t="s">
        <v>38</v>
      </c>
      <c r="C16" s="13">
        <v>4.9917635900763743E-2</v>
      </c>
      <c r="D16" s="13">
        <v>2.786520054430025E-2</v>
      </c>
      <c r="E16" s="13">
        <v>1.8430348640761787E-2</v>
      </c>
      <c r="F16" s="13">
        <v>4.112837995311365E-2</v>
      </c>
      <c r="G16" s="13">
        <v>1.5142292119042645E-2</v>
      </c>
      <c r="H16" s="13">
        <v>3.6124992473959901E-2</v>
      </c>
      <c r="I16" s="13">
        <v>2.2456163211513988E-2</v>
      </c>
      <c r="J16" s="13">
        <v>1.7888554306669448E-2</v>
      </c>
      <c r="K16" s="13">
        <v>8.9517500671381263E-3</v>
      </c>
      <c r="L16" s="202">
        <v>1.1834897265694923E-2</v>
      </c>
    </row>
    <row r="17" spans="1:12" ht="15" thickBot="1" x14ac:dyDescent="0.4">
      <c r="A17" s="214" t="s">
        <v>39</v>
      </c>
      <c r="B17" s="207" t="s">
        <v>40</v>
      </c>
      <c r="C17" s="197">
        <v>0</v>
      </c>
      <c r="D17" s="197">
        <v>0</v>
      </c>
      <c r="E17" s="197">
        <v>0</v>
      </c>
      <c r="F17" s="197">
        <v>3.0465466631936036E-3</v>
      </c>
      <c r="G17" s="197">
        <v>0</v>
      </c>
      <c r="H17" s="197">
        <v>0</v>
      </c>
      <c r="I17" s="197">
        <v>0</v>
      </c>
      <c r="J17" s="197">
        <v>0</v>
      </c>
      <c r="K17" s="197">
        <v>0</v>
      </c>
      <c r="L17" s="203">
        <v>0</v>
      </c>
    </row>
    <row r="18" spans="1:12" ht="15" thickBot="1" x14ac:dyDescent="0.4">
      <c r="A18" s="215" t="s">
        <v>41</v>
      </c>
      <c r="B18" s="208" t="s">
        <v>42</v>
      </c>
      <c r="C18" s="196">
        <v>19.169932112015175</v>
      </c>
      <c r="D18" s="196">
        <v>20.307538930007262</v>
      </c>
      <c r="E18" s="196">
        <v>21.752418983259101</v>
      </c>
      <c r="F18" s="196">
        <v>22.296151754582386</v>
      </c>
      <c r="G18" s="196">
        <v>22.883031850297243</v>
      </c>
      <c r="H18" s="196">
        <v>24.942802095249565</v>
      </c>
      <c r="I18" s="196">
        <v>24.948797327992043</v>
      </c>
      <c r="J18" s="196">
        <v>26.437792552398555</v>
      </c>
      <c r="K18" s="196">
        <v>26.946259660430279</v>
      </c>
      <c r="L18" s="204">
        <v>28.991060214477923</v>
      </c>
    </row>
    <row r="19" spans="1:12" x14ac:dyDescent="0.35">
      <c r="A19" s="11" t="s">
        <v>43</v>
      </c>
      <c r="B19" s="16" t="s">
        <v>44</v>
      </c>
      <c r="C19" s="13">
        <v>7.9961813008535918</v>
      </c>
      <c r="D19" s="13">
        <v>8.5097226328899165</v>
      </c>
      <c r="E19" s="13">
        <v>9.7680847796037469</v>
      </c>
      <c r="F19" s="13">
        <v>10.141953841771507</v>
      </c>
      <c r="G19" s="13">
        <v>10.475437687953701</v>
      </c>
      <c r="H19" s="13">
        <v>11.051237280992233</v>
      </c>
      <c r="I19" s="13">
        <v>11.281976397464627</v>
      </c>
      <c r="J19" s="13">
        <v>11.397990519066218</v>
      </c>
      <c r="K19" s="13">
        <v>12.089338465670037</v>
      </c>
      <c r="L19" s="202">
        <v>14.437095301989594</v>
      </c>
    </row>
    <row r="20" spans="1:12" x14ac:dyDescent="0.35">
      <c r="A20" s="11" t="s">
        <v>45</v>
      </c>
      <c r="B20" s="16" t="s">
        <v>46</v>
      </c>
      <c r="C20" s="13">
        <v>0.18095143014026854</v>
      </c>
      <c r="D20" s="13">
        <v>0.21827740426368528</v>
      </c>
      <c r="E20" s="13">
        <v>0.21962832130241131</v>
      </c>
      <c r="F20" s="13">
        <v>0.15994369981766418</v>
      </c>
      <c r="G20" s="13">
        <v>0.17110790094518188</v>
      </c>
      <c r="H20" s="13">
        <v>0.12944788969835633</v>
      </c>
      <c r="I20" s="13">
        <v>0.17665515059724338</v>
      </c>
      <c r="J20" s="13">
        <v>0.13416415730002088</v>
      </c>
      <c r="K20" s="13">
        <v>0.15516366783039418</v>
      </c>
      <c r="L20" s="202">
        <v>0.15533302661224585</v>
      </c>
    </row>
    <row r="21" spans="1:12" x14ac:dyDescent="0.35">
      <c r="A21" s="11" t="s">
        <v>47</v>
      </c>
      <c r="B21" s="16" t="s">
        <v>48</v>
      </c>
      <c r="C21" s="13">
        <v>6.0837118754055806E-2</v>
      </c>
      <c r="D21" s="13">
        <v>3.715360072573367E-2</v>
      </c>
      <c r="E21" s="13">
        <v>4.7611733988634615E-2</v>
      </c>
      <c r="F21" s="13">
        <v>2.5895646637145626E-2</v>
      </c>
      <c r="G21" s="13">
        <v>4.0884188721415138E-2</v>
      </c>
      <c r="H21" s="13">
        <v>2.8598952375218256E-2</v>
      </c>
      <c r="I21" s="13">
        <v>4.0421093780725177E-2</v>
      </c>
      <c r="J21" s="13">
        <v>3.8758534331117138E-2</v>
      </c>
      <c r="K21" s="13">
        <v>4.3266791991167605E-2</v>
      </c>
      <c r="L21" s="202">
        <v>4.8818951220991551E-2</v>
      </c>
    </row>
    <row r="22" spans="1:12" x14ac:dyDescent="0.35">
      <c r="A22" s="11" t="s">
        <v>49</v>
      </c>
      <c r="B22" s="16" t="s">
        <v>50</v>
      </c>
      <c r="C22" s="13">
        <v>0.39934108720610995</v>
      </c>
      <c r="D22" s="13">
        <v>0.41333380807378706</v>
      </c>
      <c r="E22" s="13">
        <v>0.40546767009675927</v>
      </c>
      <c r="F22" s="13">
        <v>0.3990976128783621</v>
      </c>
      <c r="G22" s="13">
        <v>0.34675848952607652</v>
      </c>
      <c r="H22" s="13">
        <v>0.37028117285808898</v>
      </c>
      <c r="I22" s="13">
        <v>0.33684244817270981</v>
      </c>
      <c r="J22" s="13">
        <v>0.36820607614561285</v>
      </c>
      <c r="K22" s="13">
        <v>0.41774833646644588</v>
      </c>
      <c r="L22" s="202">
        <v>0.4275356637232291</v>
      </c>
    </row>
    <row r="23" spans="1:12" x14ac:dyDescent="0.35">
      <c r="A23" s="11" t="s">
        <v>51</v>
      </c>
      <c r="B23" s="16" t="s">
        <v>52</v>
      </c>
      <c r="C23" s="13">
        <v>0.95155493435830885</v>
      </c>
      <c r="D23" s="13">
        <v>1.0093394863824312</v>
      </c>
      <c r="E23" s="13">
        <v>0.90769467055751807</v>
      </c>
      <c r="F23" s="13">
        <v>1.0160233121750668</v>
      </c>
      <c r="G23" s="13">
        <v>0.99333436300919742</v>
      </c>
      <c r="H23" s="13">
        <v>0.98139562887591059</v>
      </c>
      <c r="I23" s="13">
        <v>0.92519392431437619</v>
      </c>
      <c r="J23" s="13">
        <v>0.86610417101457915</v>
      </c>
      <c r="K23" s="13">
        <v>0.91457046519261187</v>
      </c>
      <c r="L23" s="202">
        <v>1.0518264944886362</v>
      </c>
    </row>
    <row r="24" spans="1:12" x14ac:dyDescent="0.35">
      <c r="A24" s="11" t="s">
        <v>53</v>
      </c>
      <c r="B24" s="16" t="s">
        <v>54</v>
      </c>
      <c r="C24" s="13">
        <v>2.4958817950381872E-2</v>
      </c>
      <c r="D24" s="13">
        <v>3.8701667422639238E-2</v>
      </c>
      <c r="E24" s="13">
        <v>4.1468284441714021E-2</v>
      </c>
      <c r="F24" s="13">
        <v>2.5895646637145626E-2</v>
      </c>
      <c r="G24" s="13">
        <v>3.1798813449989548E-2</v>
      </c>
      <c r="H24" s="13">
        <v>3.6124992473959901E-2</v>
      </c>
      <c r="I24" s="13">
        <v>2.9941550948685319E-2</v>
      </c>
      <c r="J24" s="13">
        <v>2.8323544318893296E-2</v>
      </c>
      <c r="K24" s="13">
        <v>3.282308357950646E-2</v>
      </c>
      <c r="L24" s="202">
        <v>3.2545967480661041E-2</v>
      </c>
    </row>
    <row r="25" spans="1:12" x14ac:dyDescent="0.35">
      <c r="A25" s="11" t="s">
        <v>55</v>
      </c>
      <c r="B25" s="16" t="s">
        <v>56</v>
      </c>
      <c r="C25" s="13">
        <v>0.46641791044776121</v>
      </c>
      <c r="D25" s="13">
        <v>0.40714154128616475</v>
      </c>
      <c r="E25" s="13">
        <v>0.39778835816310865</v>
      </c>
      <c r="F25" s="13">
        <v>0.45393545281584691</v>
      </c>
      <c r="G25" s="13">
        <v>0.40884188721415143</v>
      </c>
      <c r="H25" s="13">
        <v>0.34168222048287072</v>
      </c>
      <c r="I25" s="13">
        <v>0.36528692157396087</v>
      </c>
      <c r="J25" s="13">
        <v>0.33690110610894131</v>
      </c>
      <c r="K25" s="13">
        <v>0.34016650255124875</v>
      </c>
      <c r="L25" s="202">
        <v>0.3106660532244917</v>
      </c>
    </row>
    <row r="26" spans="1:12" x14ac:dyDescent="0.35">
      <c r="A26" s="11" t="s">
        <v>57</v>
      </c>
      <c r="B26" s="16" t="s">
        <v>58</v>
      </c>
      <c r="C26" s="13">
        <v>4.9917635900763743E-2</v>
      </c>
      <c r="D26" s="13">
        <v>4.6442000907167082E-2</v>
      </c>
      <c r="E26" s="13">
        <v>4.3004146828444167E-2</v>
      </c>
      <c r="F26" s="13">
        <v>3.503528662672644E-2</v>
      </c>
      <c r="G26" s="13">
        <v>2.5741896602372496E-2</v>
      </c>
      <c r="H26" s="13">
        <v>1.806249623697995E-2</v>
      </c>
      <c r="I26" s="13">
        <v>2.8444473401251051E-2</v>
      </c>
      <c r="J26" s="13">
        <v>3.8758534331117138E-2</v>
      </c>
      <c r="K26" s="13">
        <v>3.5807000268552505E-2</v>
      </c>
      <c r="L26" s="202">
        <v>2.2190432373177981E-2</v>
      </c>
    </row>
    <row r="27" spans="1:12" x14ac:dyDescent="0.35">
      <c r="A27" s="11" t="s">
        <v>59</v>
      </c>
      <c r="B27" s="16" t="s">
        <v>60</v>
      </c>
      <c r="C27" s="13">
        <v>4.6797783656966005E-3</v>
      </c>
      <c r="D27" s="13">
        <v>7.7403334845278478E-3</v>
      </c>
      <c r="E27" s="13">
        <v>4.6075871601904466E-3</v>
      </c>
      <c r="F27" s="13">
        <v>9.1396399895808111E-3</v>
      </c>
      <c r="G27" s="13">
        <v>3.0284584238085286E-3</v>
      </c>
      <c r="H27" s="13">
        <v>4.5156240592449876E-3</v>
      </c>
      <c r="I27" s="13">
        <v>8.9824652846055963E-3</v>
      </c>
      <c r="J27" s="13">
        <v>5.9628514355564823E-3</v>
      </c>
      <c r="K27" s="13">
        <v>8.9517500671381263E-3</v>
      </c>
      <c r="L27" s="202">
        <v>7.3968107910593259E-3</v>
      </c>
    </row>
    <row r="28" spans="1:12" x14ac:dyDescent="0.35">
      <c r="A28" s="11" t="s">
        <v>61</v>
      </c>
      <c r="B28" s="16" t="s">
        <v>62</v>
      </c>
      <c r="C28" s="13">
        <v>0.22618928767533569</v>
      </c>
      <c r="D28" s="13">
        <v>0.1362298693276901</v>
      </c>
      <c r="E28" s="13">
        <v>0.11058209184457071</v>
      </c>
      <c r="F28" s="13">
        <v>0.10967567987496972</v>
      </c>
      <c r="G28" s="13">
        <v>0.11659564931662836</v>
      </c>
      <c r="H28" s="13">
        <v>0.10988018544162804</v>
      </c>
      <c r="I28" s="13">
        <v>8.5333420203753146E-2</v>
      </c>
      <c r="J28" s="13">
        <v>8.1989207238901643E-2</v>
      </c>
      <c r="K28" s="13">
        <v>8.2057708948766142E-2</v>
      </c>
      <c r="L28" s="202">
        <v>8.1364918701652592E-2</v>
      </c>
    </row>
    <row r="29" spans="1:12" x14ac:dyDescent="0.35">
      <c r="A29" s="11" t="s">
        <v>63</v>
      </c>
      <c r="B29" s="16" t="s">
        <v>64</v>
      </c>
      <c r="C29" s="13">
        <v>4.4707482653621522</v>
      </c>
      <c r="D29" s="13">
        <v>5.2789074364479918</v>
      </c>
      <c r="E29" s="13">
        <v>5.8393487943480267</v>
      </c>
      <c r="F29" s="13">
        <v>6.1723035396302404</v>
      </c>
      <c r="G29" s="13">
        <v>6.3930757326598044</v>
      </c>
      <c r="H29" s="13">
        <v>7.5200192666626533</v>
      </c>
      <c r="I29" s="13">
        <v>7.7593529283518006</v>
      </c>
      <c r="J29" s="13">
        <v>8.4106019498524205</v>
      </c>
      <c r="K29" s="13">
        <v>8.780174857517979</v>
      </c>
      <c r="L29" s="202">
        <v>8.2977423454103523</v>
      </c>
    </row>
    <row r="30" spans="1:12" x14ac:dyDescent="0.35">
      <c r="A30" s="11" t="s">
        <v>65</v>
      </c>
      <c r="B30" s="16" t="s">
        <v>66</v>
      </c>
      <c r="C30" s="13">
        <v>9.359556731393201E-3</v>
      </c>
      <c r="D30" s="13">
        <v>4.6442000907167087E-3</v>
      </c>
      <c r="E30" s="13">
        <v>1.535862386730149E-3</v>
      </c>
      <c r="F30" s="13">
        <v>9.1396399895808111E-3</v>
      </c>
      <c r="G30" s="13">
        <v>6.0569168476170571E-3</v>
      </c>
      <c r="H30" s="13">
        <v>1.0536456138238304E-2</v>
      </c>
      <c r="I30" s="13">
        <v>1.0479542832039862E-2</v>
      </c>
      <c r="J30" s="13">
        <v>1.0434990012223847E-2</v>
      </c>
      <c r="K30" s="13">
        <v>1.4919583445230209E-2</v>
      </c>
      <c r="L30" s="202">
        <v>1.0355535107483058E-2</v>
      </c>
    </row>
    <row r="31" spans="1:12" ht="15" thickBot="1" x14ac:dyDescent="0.4">
      <c r="A31" s="214" t="s">
        <v>67</v>
      </c>
      <c r="B31" s="207" t="s">
        <v>68</v>
      </c>
      <c r="C31" s="197">
        <v>4.3287949882693555</v>
      </c>
      <c r="D31" s="197">
        <v>4.1999049487048099</v>
      </c>
      <c r="E31" s="197">
        <v>3.9655966825372446</v>
      </c>
      <c r="F31" s="197">
        <v>3.7381127557385514</v>
      </c>
      <c r="G31" s="197">
        <v>3.8703698656272998</v>
      </c>
      <c r="H31" s="197">
        <v>4.3410199289541813</v>
      </c>
      <c r="I31" s="197">
        <v>3.8998870110662627</v>
      </c>
      <c r="J31" s="197">
        <v>4.7195969112429568</v>
      </c>
      <c r="K31" s="197">
        <v>4.0312714469012025</v>
      </c>
      <c r="L31" s="203">
        <v>4.10818871335435</v>
      </c>
    </row>
    <row r="32" spans="1:12" ht="15" thickBot="1" x14ac:dyDescent="0.4">
      <c r="A32" s="216" t="s">
        <v>69</v>
      </c>
      <c r="B32" s="209" t="s">
        <v>70</v>
      </c>
      <c r="C32" s="198">
        <v>0.17315179953077423</v>
      </c>
      <c r="D32" s="198">
        <v>0.2523348715956078</v>
      </c>
      <c r="E32" s="198">
        <v>0.24727384426355398</v>
      </c>
      <c r="F32" s="198">
        <v>0.23306081973431064</v>
      </c>
      <c r="G32" s="198">
        <v>0.25741896602372494</v>
      </c>
      <c r="H32" s="198">
        <v>0.21223433078451442</v>
      </c>
      <c r="I32" s="198">
        <v>0.25001195042152241</v>
      </c>
      <c r="J32" s="198">
        <v>0.24298619599892668</v>
      </c>
      <c r="K32" s="198">
        <v>0.26258466863605168</v>
      </c>
      <c r="L32" s="205">
        <v>0.30031051811700871</v>
      </c>
    </row>
    <row r="34" spans="1:2" x14ac:dyDescent="0.35">
      <c r="A34" s="3" t="s">
        <v>724</v>
      </c>
      <c r="B34" s="2" t="s">
        <v>781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2E3B7-D4FF-42A1-A80E-5B313C8FCAEE}">
  <dimension ref="A1:O68"/>
  <sheetViews>
    <sheetView topLeftCell="A42" zoomScale="59" workbookViewId="0">
      <selection activeCell="A46" sqref="A46"/>
    </sheetView>
  </sheetViews>
  <sheetFormatPr defaultRowHeight="14.5" x14ac:dyDescent="0.35"/>
  <cols>
    <col min="1" max="1" width="80.1796875" style="2" customWidth="1"/>
    <col min="2" max="13" width="24.7265625" style="2" customWidth="1"/>
    <col min="14" max="14" width="13.36328125" style="2" customWidth="1"/>
    <col min="15" max="15" width="22.6328125" style="2" customWidth="1"/>
    <col min="16" max="16384" width="8.7265625" style="2"/>
  </cols>
  <sheetData>
    <row r="1" spans="1:15" x14ac:dyDescent="0.35">
      <c r="A1" s="3" t="s">
        <v>261</v>
      </c>
    </row>
    <row r="3" spans="1:15" s="138" customFormat="1" ht="43.5" x14ac:dyDescent="0.35">
      <c r="A3" s="244"/>
      <c r="B3" s="245" t="s">
        <v>249</v>
      </c>
      <c r="C3" s="245" t="s">
        <v>250</v>
      </c>
      <c r="D3" s="245" t="s">
        <v>251</v>
      </c>
      <c r="E3" s="245" t="s">
        <v>252</v>
      </c>
      <c r="F3" s="245" t="s">
        <v>253</v>
      </c>
      <c r="G3" s="245" t="s">
        <v>254</v>
      </c>
      <c r="H3" s="245" t="s">
        <v>255</v>
      </c>
      <c r="I3" s="245" t="s">
        <v>256</v>
      </c>
      <c r="J3" s="245" t="s">
        <v>257</v>
      </c>
      <c r="K3" s="245" t="s">
        <v>258</v>
      </c>
      <c r="L3" s="245" t="s">
        <v>259</v>
      </c>
      <c r="M3" s="314" t="s">
        <v>662</v>
      </c>
      <c r="O3" s="312"/>
    </row>
    <row r="4" spans="1:15" x14ac:dyDescent="0.35">
      <c r="A4" s="247" t="s">
        <v>260</v>
      </c>
      <c r="B4" s="308">
        <v>0</v>
      </c>
      <c r="C4" s="308">
        <v>0</v>
      </c>
      <c r="D4" s="308">
        <v>0</v>
      </c>
      <c r="E4" s="308">
        <v>0</v>
      </c>
      <c r="F4" s="308">
        <v>1382</v>
      </c>
      <c r="G4" s="308">
        <v>0</v>
      </c>
      <c r="H4" s="308">
        <v>0</v>
      </c>
      <c r="I4" s="308">
        <v>0</v>
      </c>
      <c r="J4" s="308">
        <v>22</v>
      </c>
      <c r="K4" s="308">
        <v>0</v>
      </c>
      <c r="L4" s="308">
        <v>0</v>
      </c>
      <c r="M4" s="315">
        <f>SUM(B4:L4)</f>
        <v>1404</v>
      </c>
      <c r="N4" s="8"/>
      <c r="O4" s="313"/>
    </row>
    <row r="5" spans="1:15" x14ac:dyDescent="0.35">
      <c r="A5" s="223" t="s">
        <v>42</v>
      </c>
      <c r="B5" s="305">
        <v>7846</v>
      </c>
      <c r="C5" s="305">
        <v>981</v>
      </c>
      <c r="D5" s="305">
        <v>295</v>
      </c>
      <c r="E5" s="305">
        <v>15</v>
      </c>
      <c r="F5" s="305">
        <v>257</v>
      </c>
      <c r="G5" s="305">
        <v>142</v>
      </c>
      <c r="H5" s="305">
        <v>15</v>
      </c>
      <c r="I5" s="305">
        <v>24</v>
      </c>
      <c r="J5" s="305">
        <v>389</v>
      </c>
      <c r="K5" s="305">
        <f>SUM(K6:K18)</f>
        <v>2754</v>
      </c>
      <c r="L5" s="305">
        <v>0</v>
      </c>
      <c r="M5" s="316">
        <f>SUM(B5:L5)</f>
        <v>12718</v>
      </c>
      <c r="N5" s="8"/>
      <c r="O5" s="313"/>
    </row>
    <row r="6" spans="1:15" x14ac:dyDescent="0.35">
      <c r="A6" s="220" t="s">
        <v>44</v>
      </c>
      <c r="B6" s="279">
        <v>3148</v>
      </c>
      <c r="C6" s="279">
        <v>811</v>
      </c>
      <c r="D6" s="279">
        <v>254</v>
      </c>
      <c r="E6" s="279">
        <v>4</v>
      </c>
      <c r="F6" s="279">
        <v>184</v>
      </c>
      <c r="G6" s="279">
        <v>54</v>
      </c>
      <c r="H6" s="279">
        <v>3</v>
      </c>
      <c r="I6" s="279">
        <v>6</v>
      </c>
      <c r="J6" s="279">
        <v>102</v>
      </c>
      <c r="K6" s="279">
        <v>1300</v>
      </c>
      <c r="L6" s="279">
        <v>0</v>
      </c>
      <c r="M6" s="274">
        <v>5866</v>
      </c>
      <c r="N6" s="10"/>
      <c r="O6" s="313"/>
    </row>
    <row r="7" spans="1:15" x14ac:dyDescent="0.35">
      <c r="A7" s="220" t="s">
        <v>46</v>
      </c>
      <c r="B7" s="279">
        <v>46</v>
      </c>
      <c r="C7" s="279">
        <v>6</v>
      </c>
      <c r="D7" s="279">
        <v>1</v>
      </c>
      <c r="E7" s="279">
        <v>0</v>
      </c>
      <c r="F7" s="279">
        <v>5</v>
      </c>
      <c r="G7" s="279">
        <v>2</v>
      </c>
      <c r="H7" s="279">
        <v>9</v>
      </c>
      <c r="I7" s="279">
        <v>2</v>
      </c>
      <c r="J7" s="279">
        <v>10</v>
      </c>
      <c r="K7" s="279">
        <v>10</v>
      </c>
      <c r="L7" s="279">
        <v>0</v>
      </c>
      <c r="M7" s="274">
        <v>91</v>
      </c>
      <c r="N7" s="10"/>
      <c r="O7" s="313"/>
    </row>
    <row r="8" spans="1:15" x14ac:dyDescent="0.35">
      <c r="A8" s="220" t="s">
        <v>48</v>
      </c>
      <c r="B8" s="279">
        <v>5</v>
      </c>
      <c r="C8" s="279">
        <v>2</v>
      </c>
      <c r="D8" s="279">
        <v>1</v>
      </c>
      <c r="E8" s="279">
        <v>0</v>
      </c>
      <c r="F8" s="279">
        <v>3</v>
      </c>
      <c r="G8" s="279">
        <v>1</v>
      </c>
      <c r="H8" s="279">
        <v>0</v>
      </c>
      <c r="I8" s="279">
        <v>2</v>
      </c>
      <c r="J8" s="279">
        <v>2</v>
      </c>
      <c r="K8" s="279">
        <v>9</v>
      </c>
      <c r="L8" s="279">
        <v>0</v>
      </c>
      <c r="M8" s="274">
        <v>25</v>
      </c>
      <c r="N8" s="10"/>
      <c r="O8" s="313"/>
    </row>
    <row r="9" spans="1:15" x14ac:dyDescent="0.35">
      <c r="A9" s="220" t="s">
        <v>50</v>
      </c>
      <c r="B9" s="279">
        <v>32</v>
      </c>
      <c r="C9" s="279">
        <v>0</v>
      </c>
      <c r="D9" s="279">
        <v>0</v>
      </c>
      <c r="E9" s="279">
        <v>3</v>
      </c>
      <c r="F9" s="279">
        <v>3</v>
      </c>
      <c r="G9" s="279">
        <v>0</v>
      </c>
      <c r="H9" s="279">
        <v>1</v>
      </c>
      <c r="I9" s="279">
        <v>1</v>
      </c>
      <c r="J9" s="279">
        <v>109</v>
      </c>
      <c r="K9" s="279">
        <v>10</v>
      </c>
      <c r="L9" s="279">
        <v>0</v>
      </c>
      <c r="M9" s="274">
        <v>159</v>
      </c>
      <c r="N9" s="10"/>
      <c r="O9" s="313"/>
    </row>
    <row r="10" spans="1:15" x14ac:dyDescent="0.35">
      <c r="A10" s="220" t="s">
        <v>52</v>
      </c>
      <c r="B10" s="279">
        <v>259</v>
      </c>
      <c r="C10" s="279">
        <v>67</v>
      </c>
      <c r="D10" s="279">
        <v>16</v>
      </c>
      <c r="E10" s="279">
        <v>2</v>
      </c>
      <c r="F10" s="279">
        <v>5</v>
      </c>
      <c r="G10" s="279">
        <v>20</v>
      </c>
      <c r="H10" s="279">
        <v>0</v>
      </c>
      <c r="I10" s="279">
        <v>2</v>
      </c>
      <c r="J10" s="279">
        <v>22</v>
      </c>
      <c r="K10" s="279">
        <v>123</v>
      </c>
      <c r="L10" s="279">
        <v>0</v>
      </c>
      <c r="M10" s="274">
        <v>516</v>
      </c>
      <c r="N10" s="10"/>
      <c r="O10" s="313"/>
    </row>
    <row r="11" spans="1:15" x14ac:dyDescent="0.35">
      <c r="A11" s="220" t="s">
        <v>54</v>
      </c>
      <c r="B11" s="279">
        <v>4</v>
      </c>
      <c r="C11" s="279">
        <v>0</v>
      </c>
      <c r="D11" s="279">
        <v>0</v>
      </c>
      <c r="E11" s="279">
        <v>1</v>
      </c>
      <c r="F11" s="279">
        <v>0</v>
      </c>
      <c r="G11" s="279">
        <v>5</v>
      </c>
      <c r="H11" s="279">
        <v>1</v>
      </c>
      <c r="I11" s="279">
        <v>2</v>
      </c>
      <c r="J11" s="279">
        <v>3</v>
      </c>
      <c r="K11" s="279">
        <v>1</v>
      </c>
      <c r="L11" s="279">
        <v>0</v>
      </c>
      <c r="M11" s="274">
        <v>17</v>
      </c>
      <c r="N11" s="10"/>
      <c r="O11" s="313"/>
    </row>
    <row r="12" spans="1:15" x14ac:dyDescent="0.35">
      <c r="A12" s="220" t="s">
        <v>56</v>
      </c>
      <c r="B12" s="279">
        <v>142</v>
      </c>
      <c r="C12" s="279">
        <v>3</v>
      </c>
      <c r="D12" s="279">
        <v>0</v>
      </c>
      <c r="E12" s="279">
        <v>0</v>
      </c>
      <c r="F12" s="279">
        <v>0</v>
      </c>
      <c r="G12" s="279">
        <v>0</v>
      </c>
      <c r="H12" s="279">
        <v>0</v>
      </c>
      <c r="I12" s="279">
        <v>2</v>
      </c>
      <c r="J12" s="279">
        <v>2</v>
      </c>
      <c r="K12" s="279">
        <v>37</v>
      </c>
      <c r="L12" s="279">
        <v>0</v>
      </c>
      <c r="M12" s="274">
        <v>186</v>
      </c>
      <c r="N12" s="10"/>
      <c r="O12" s="313"/>
    </row>
    <row r="13" spans="1:15" x14ac:dyDescent="0.35">
      <c r="A13" s="220" t="s">
        <v>58</v>
      </c>
      <c r="B13" s="279">
        <v>14</v>
      </c>
      <c r="C13" s="279">
        <v>1</v>
      </c>
      <c r="D13" s="279">
        <v>0</v>
      </c>
      <c r="E13" s="279">
        <v>0</v>
      </c>
      <c r="F13" s="279">
        <v>0</v>
      </c>
      <c r="G13" s="279">
        <v>0</v>
      </c>
      <c r="H13" s="279">
        <v>0</v>
      </c>
      <c r="I13" s="279">
        <v>0</v>
      </c>
      <c r="J13" s="279">
        <v>0</v>
      </c>
      <c r="K13" s="279">
        <v>3</v>
      </c>
      <c r="L13" s="279">
        <v>0</v>
      </c>
      <c r="M13" s="274">
        <v>18</v>
      </c>
      <c r="N13" s="10"/>
      <c r="O13" s="313"/>
    </row>
    <row r="14" spans="1:15" x14ac:dyDescent="0.35">
      <c r="A14" s="220" t="s">
        <v>60</v>
      </c>
      <c r="B14" s="279">
        <v>1</v>
      </c>
      <c r="C14" s="279">
        <v>0</v>
      </c>
      <c r="D14" s="279">
        <v>0</v>
      </c>
      <c r="E14" s="279">
        <v>0</v>
      </c>
      <c r="F14" s="279">
        <v>1</v>
      </c>
      <c r="G14" s="279">
        <v>0</v>
      </c>
      <c r="H14" s="279">
        <v>0</v>
      </c>
      <c r="I14" s="279">
        <v>0</v>
      </c>
      <c r="J14" s="279">
        <v>0</v>
      </c>
      <c r="K14" s="279">
        <v>0</v>
      </c>
      <c r="L14" s="279">
        <v>0</v>
      </c>
      <c r="M14" s="274">
        <v>2</v>
      </c>
      <c r="N14" s="10"/>
      <c r="O14" s="313"/>
    </row>
    <row r="15" spans="1:15" x14ac:dyDescent="0.35">
      <c r="A15" s="220" t="s">
        <v>62</v>
      </c>
      <c r="B15" s="279">
        <v>15</v>
      </c>
      <c r="C15" s="279">
        <v>0</v>
      </c>
      <c r="D15" s="279">
        <v>1</v>
      </c>
      <c r="E15" s="279">
        <v>1</v>
      </c>
      <c r="F15" s="279">
        <v>2</v>
      </c>
      <c r="G15" s="279">
        <v>0</v>
      </c>
      <c r="H15" s="279">
        <v>0</v>
      </c>
      <c r="I15" s="279">
        <v>3</v>
      </c>
      <c r="J15" s="279">
        <v>16</v>
      </c>
      <c r="K15" s="279">
        <v>3</v>
      </c>
      <c r="L15" s="279">
        <v>0</v>
      </c>
      <c r="M15" s="274">
        <v>41</v>
      </c>
      <c r="N15" s="10"/>
      <c r="O15" s="313"/>
    </row>
    <row r="16" spans="1:15" x14ac:dyDescent="0.35">
      <c r="A16" s="220" t="s">
        <v>64</v>
      </c>
      <c r="B16" s="279">
        <v>2686</v>
      </c>
      <c r="C16" s="279">
        <v>91</v>
      </c>
      <c r="D16" s="279">
        <v>22</v>
      </c>
      <c r="E16" s="279">
        <v>4</v>
      </c>
      <c r="F16" s="279">
        <v>54</v>
      </c>
      <c r="G16" s="279">
        <v>60</v>
      </c>
      <c r="H16" s="279">
        <v>1</v>
      </c>
      <c r="I16" s="279">
        <v>4</v>
      </c>
      <c r="J16" s="279">
        <v>121</v>
      </c>
      <c r="K16" s="279">
        <v>495</v>
      </c>
      <c r="L16" s="279">
        <v>0</v>
      </c>
      <c r="M16" s="274">
        <v>3538</v>
      </c>
      <c r="N16" s="10"/>
      <c r="O16" s="313"/>
    </row>
    <row r="17" spans="1:15" x14ac:dyDescent="0.35">
      <c r="A17" s="220" t="s">
        <v>66</v>
      </c>
      <c r="B17" s="279">
        <v>3</v>
      </c>
      <c r="C17" s="279">
        <v>0</v>
      </c>
      <c r="D17" s="279">
        <v>0</v>
      </c>
      <c r="E17" s="279">
        <v>0</v>
      </c>
      <c r="F17" s="279">
        <v>0</v>
      </c>
      <c r="G17" s="279">
        <v>0</v>
      </c>
      <c r="H17" s="279">
        <v>0</v>
      </c>
      <c r="I17" s="279">
        <v>0</v>
      </c>
      <c r="J17" s="279">
        <v>1</v>
      </c>
      <c r="K17" s="279">
        <v>1</v>
      </c>
      <c r="L17" s="279">
        <v>0</v>
      </c>
      <c r="M17" s="274">
        <v>5</v>
      </c>
      <c r="N17" s="10"/>
      <c r="O17" s="313"/>
    </row>
    <row r="18" spans="1:15" x14ac:dyDescent="0.35">
      <c r="A18" s="221" t="s">
        <v>68</v>
      </c>
      <c r="B18" s="309">
        <v>1491</v>
      </c>
      <c r="C18" s="309">
        <v>0</v>
      </c>
      <c r="D18" s="309">
        <v>0</v>
      </c>
      <c r="E18" s="309">
        <v>0</v>
      </c>
      <c r="F18" s="309">
        <v>0</v>
      </c>
      <c r="G18" s="309">
        <v>0</v>
      </c>
      <c r="H18" s="309">
        <v>0</v>
      </c>
      <c r="I18" s="309">
        <v>0</v>
      </c>
      <c r="J18" s="309">
        <v>1</v>
      </c>
      <c r="K18" s="309">
        <v>762</v>
      </c>
      <c r="L18" s="309">
        <v>0</v>
      </c>
      <c r="M18" s="317">
        <v>2254</v>
      </c>
      <c r="N18" s="10"/>
      <c r="O18" s="313"/>
    </row>
    <row r="19" spans="1:15" ht="15" thickBot="1" x14ac:dyDescent="0.4">
      <c r="A19" s="222" t="s">
        <v>70</v>
      </c>
      <c r="B19" s="310">
        <v>0</v>
      </c>
      <c r="C19" s="310">
        <v>0</v>
      </c>
      <c r="D19" s="310">
        <v>0</v>
      </c>
      <c r="E19" s="310">
        <v>0</v>
      </c>
      <c r="F19" s="310">
        <v>0</v>
      </c>
      <c r="G19" s="310">
        <v>0</v>
      </c>
      <c r="H19" s="310">
        <v>0</v>
      </c>
      <c r="I19" s="310">
        <v>0</v>
      </c>
      <c r="J19" s="310">
        <v>0</v>
      </c>
      <c r="K19" s="310">
        <v>134</v>
      </c>
      <c r="L19" s="310">
        <v>0</v>
      </c>
      <c r="M19" s="275">
        <v>134</v>
      </c>
      <c r="N19" s="8"/>
      <c r="O19" s="313"/>
    </row>
    <row r="20" spans="1:15" ht="15" thickTop="1" x14ac:dyDescent="0.35">
      <c r="A20" s="223" t="s">
        <v>97</v>
      </c>
      <c r="B20" s="311">
        <v>7846</v>
      </c>
      <c r="C20" s="311">
        <v>981</v>
      </c>
      <c r="D20" s="311">
        <v>295</v>
      </c>
      <c r="E20" s="311">
        <v>15</v>
      </c>
      <c r="F20" s="311">
        <v>1639</v>
      </c>
      <c r="G20" s="311">
        <v>142</v>
      </c>
      <c r="H20" s="311">
        <v>15</v>
      </c>
      <c r="I20" s="311">
        <v>24</v>
      </c>
      <c r="J20" s="311">
        <v>411</v>
      </c>
      <c r="K20" s="311">
        <v>2888</v>
      </c>
      <c r="L20" s="311">
        <v>0</v>
      </c>
      <c r="M20" s="318">
        <v>14256</v>
      </c>
      <c r="N20" s="8"/>
      <c r="O20" s="313"/>
    </row>
    <row r="21" spans="1:15" s="137" customFormat="1" x14ac:dyDescent="0.35">
      <c r="A21" s="169"/>
      <c r="B21" s="250">
        <v>0.55036475869809198</v>
      </c>
      <c r="C21" s="250">
        <v>6.8813131313131312E-2</v>
      </c>
      <c r="D21" s="250">
        <v>2.0693041526374859E-2</v>
      </c>
      <c r="E21" s="250">
        <v>1.0521885521885522E-3</v>
      </c>
      <c r="F21" s="250">
        <v>0.11496913580246913</v>
      </c>
      <c r="G21" s="250">
        <v>9.9607182940516271E-3</v>
      </c>
      <c r="H21" s="250">
        <v>1.0521885521885522E-3</v>
      </c>
      <c r="I21" s="250">
        <v>1.6835016835016834E-3</v>
      </c>
      <c r="J21" s="250">
        <v>2.8829966329966331E-2</v>
      </c>
      <c r="K21" s="250">
        <v>0.20258136924803591</v>
      </c>
      <c r="L21" s="251">
        <v>0</v>
      </c>
    </row>
    <row r="24" spans="1:15" s="3" customFormat="1" x14ac:dyDescent="0.35">
      <c r="A24" s="3" t="s">
        <v>809</v>
      </c>
    </row>
    <row r="26" spans="1:15" s="138" customFormat="1" ht="43.5" x14ac:dyDescent="0.35">
      <c r="A26" s="244"/>
      <c r="B26" s="245" t="s">
        <v>249</v>
      </c>
      <c r="C26" s="245" t="s">
        <v>250</v>
      </c>
      <c r="D26" s="245" t="s">
        <v>251</v>
      </c>
      <c r="E26" s="245" t="s">
        <v>252</v>
      </c>
      <c r="F26" s="245" t="s">
        <v>253</v>
      </c>
      <c r="G26" s="245" t="s">
        <v>254</v>
      </c>
      <c r="H26" s="245" t="s">
        <v>255</v>
      </c>
      <c r="I26" s="245" t="s">
        <v>256</v>
      </c>
      <c r="J26" s="245" t="s">
        <v>257</v>
      </c>
      <c r="K26" s="245" t="s">
        <v>258</v>
      </c>
      <c r="L26" s="246" t="s">
        <v>259</v>
      </c>
      <c r="M26" s="246"/>
    </row>
    <row r="27" spans="1:15" x14ac:dyDescent="0.35">
      <c r="A27" s="247" t="s">
        <v>260</v>
      </c>
      <c r="B27" s="250">
        <f>B4/$M4</f>
        <v>0</v>
      </c>
      <c r="C27" s="250">
        <f t="shared" ref="C27:M27" si="0">C4/$M4</f>
        <v>0</v>
      </c>
      <c r="D27" s="250">
        <f t="shared" si="0"/>
        <v>0</v>
      </c>
      <c r="E27" s="250">
        <f t="shared" si="0"/>
        <v>0</v>
      </c>
      <c r="F27" s="250">
        <f t="shared" si="0"/>
        <v>0.98433048433048431</v>
      </c>
      <c r="G27" s="250">
        <f t="shared" si="0"/>
        <v>0</v>
      </c>
      <c r="H27" s="250">
        <f t="shared" si="0"/>
        <v>0</v>
      </c>
      <c r="I27" s="250">
        <f t="shared" si="0"/>
        <v>0</v>
      </c>
      <c r="J27" s="250">
        <f t="shared" si="0"/>
        <v>1.5669515669515671E-2</v>
      </c>
      <c r="K27" s="250">
        <f t="shared" si="0"/>
        <v>0</v>
      </c>
      <c r="L27" s="251">
        <f t="shared" si="0"/>
        <v>0</v>
      </c>
      <c r="M27" s="251">
        <f t="shared" si="0"/>
        <v>1</v>
      </c>
    </row>
    <row r="28" spans="1:15" x14ac:dyDescent="0.35">
      <c r="A28" s="247" t="s">
        <v>42</v>
      </c>
      <c r="B28" s="327">
        <f t="shared" ref="B28:M28" si="1">B5/$M5</f>
        <v>0.61692089951250195</v>
      </c>
      <c r="C28" s="327">
        <f t="shared" si="1"/>
        <v>7.7134769617864446E-2</v>
      </c>
      <c r="D28" s="327">
        <f t="shared" si="1"/>
        <v>2.319547098600409E-2</v>
      </c>
      <c r="E28" s="327">
        <f t="shared" si="1"/>
        <v>1.1794307281019027E-3</v>
      </c>
      <c r="F28" s="327">
        <f t="shared" si="1"/>
        <v>2.0207579808145935E-2</v>
      </c>
      <c r="G28" s="327">
        <f t="shared" si="1"/>
        <v>1.1165277559364681E-2</v>
      </c>
      <c r="H28" s="327">
        <f t="shared" si="1"/>
        <v>1.1794307281019027E-3</v>
      </c>
      <c r="I28" s="327">
        <f t="shared" si="1"/>
        <v>1.8870891649630445E-3</v>
      </c>
      <c r="J28" s="327">
        <f t="shared" si="1"/>
        <v>3.0586570215442678E-2</v>
      </c>
      <c r="K28" s="327">
        <f t="shared" si="1"/>
        <v>0.21654348167950935</v>
      </c>
      <c r="L28" s="329">
        <f t="shared" si="1"/>
        <v>0</v>
      </c>
      <c r="M28" s="251">
        <f t="shared" si="1"/>
        <v>1</v>
      </c>
    </row>
    <row r="29" spans="1:15" x14ac:dyDescent="0.35">
      <c r="A29" s="11" t="s">
        <v>44</v>
      </c>
      <c r="B29" s="328">
        <f t="shared" ref="B29:M29" si="2">B6/$M6</f>
        <v>0.53665189226048415</v>
      </c>
      <c r="C29" s="327">
        <f t="shared" si="2"/>
        <v>0.13825434708489601</v>
      </c>
      <c r="D29" s="327">
        <f t="shared" si="2"/>
        <v>4.330037504261848E-2</v>
      </c>
      <c r="E29" s="327">
        <f t="shared" si="2"/>
        <v>6.8189566996249571E-4</v>
      </c>
      <c r="F29" s="327">
        <f t="shared" si="2"/>
        <v>3.1367200818274807E-2</v>
      </c>
      <c r="G29" s="327">
        <f t="shared" si="2"/>
        <v>9.2055915444936923E-3</v>
      </c>
      <c r="H29" s="327">
        <f t="shared" si="2"/>
        <v>5.1142175247187178E-4</v>
      </c>
      <c r="I29" s="327">
        <f t="shared" si="2"/>
        <v>1.0228435049437436E-3</v>
      </c>
      <c r="J29" s="327">
        <f t="shared" si="2"/>
        <v>1.7388339584043642E-2</v>
      </c>
      <c r="K29" s="327">
        <f t="shared" si="2"/>
        <v>0.2216160927378111</v>
      </c>
      <c r="L29" s="329">
        <f t="shared" si="2"/>
        <v>0</v>
      </c>
      <c r="M29" s="329">
        <f t="shared" si="2"/>
        <v>1</v>
      </c>
    </row>
    <row r="30" spans="1:15" x14ac:dyDescent="0.35">
      <c r="A30" s="11" t="s">
        <v>46</v>
      </c>
      <c r="B30" s="330">
        <f t="shared" ref="B30:M30" si="3">B7/$M7</f>
        <v>0.50549450549450547</v>
      </c>
      <c r="C30" s="24">
        <f t="shared" si="3"/>
        <v>6.5934065934065936E-2</v>
      </c>
      <c r="D30" s="24">
        <f t="shared" si="3"/>
        <v>1.098901098901099E-2</v>
      </c>
      <c r="E30" s="24">
        <f t="shared" si="3"/>
        <v>0</v>
      </c>
      <c r="F30" s="24">
        <f t="shared" si="3"/>
        <v>5.4945054945054944E-2</v>
      </c>
      <c r="G30" s="24">
        <f t="shared" si="3"/>
        <v>2.197802197802198E-2</v>
      </c>
      <c r="H30" s="24">
        <f t="shared" si="3"/>
        <v>9.8901098901098897E-2</v>
      </c>
      <c r="I30" s="24">
        <f t="shared" si="3"/>
        <v>2.197802197802198E-2</v>
      </c>
      <c r="J30" s="24">
        <f t="shared" si="3"/>
        <v>0.10989010989010989</v>
      </c>
      <c r="K30" s="24">
        <f t="shared" si="3"/>
        <v>0.10989010989010989</v>
      </c>
      <c r="L30" s="331">
        <f t="shared" si="3"/>
        <v>0</v>
      </c>
      <c r="M30" s="331">
        <f t="shared" si="3"/>
        <v>1</v>
      </c>
    </row>
    <row r="31" spans="1:15" x14ac:dyDescent="0.35">
      <c r="A31" s="11" t="s">
        <v>48</v>
      </c>
      <c r="B31" s="330">
        <f t="shared" ref="B31:M31" si="4">B8/$M8</f>
        <v>0.2</v>
      </c>
      <c r="C31" s="24">
        <f t="shared" si="4"/>
        <v>0.08</v>
      </c>
      <c r="D31" s="24">
        <f t="shared" si="4"/>
        <v>0.04</v>
      </c>
      <c r="E31" s="24">
        <f t="shared" si="4"/>
        <v>0</v>
      </c>
      <c r="F31" s="24">
        <f t="shared" si="4"/>
        <v>0.12</v>
      </c>
      <c r="G31" s="24">
        <f t="shared" si="4"/>
        <v>0.04</v>
      </c>
      <c r="H31" s="24">
        <f t="shared" si="4"/>
        <v>0</v>
      </c>
      <c r="I31" s="24">
        <f t="shared" si="4"/>
        <v>0.08</v>
      </c>
      <c r="J31" s="24">
        <f t="shared" si="4"/>
        <v>0.08</v>
      </c>
      <c r="K31" s="24">
        <f t="shared" si="4"/>
        <v>0.36</v>
      </c>
      <c r="L31" s="331">
        <f t="shared" si="4"/>
        <v>0</v>
      </c>
      <c r="M31" s="331">
        <f t="shared" si="4"/>
        <v>1</v>
      </c>
    </row>
    <row r="32" spans="1:15" x14ac:dyDescent="0.35">
      <c r="A32" s="11" t="s">
        <v>50</v>
      </c>
      <c r="B32" s="330">
        <f t="shared" ref="B32:M32" si="5">B9/$M9</f>
        <v>0.20125786163522014</v>
      </c>
      <c r="C32" s="24">
        <f t="shared" si="5"/>
        <v>0</v>
      </c>
      <c r="D32" s="24">
        <f t="shared" si="5"/>
        <v>0</v>
      </c>
      <c r="E32" s="24">
        <f t="shared" si="5"/>
        <v>1.8867924528301886E-2</v>
      </c>
      <c r="F32" s="24">
        <f t="shared" si="5"/>
        <v>1.8867924528301886E-2</v>
      </c>
      <c r="G32" s="24">
        <f t="shared" si="5"/>
        <v>0</v>
      </c>
      <c r="H32" s="24">
        <f t="shared" si="5"/>
        <v>6.2893081761006293E-3</v>
      </c>
      <c r="I32" s="24">
        <f t="shared" si="5"/>
        <v>6.2893081761006293E-3</v>
      </c>
      <c r="J32" s="24">
        <f t="shared" si="5"/>
        <v>0.68553459119496851</v>
      </c>
      <c r="K32" s="24">
        <f t="shared" si="5"/>
        <v>6.2893081761006289E-2</v>
      </c>
      <c r="L32" s="331">
        <f t="shared" si="5"/>
        <v>0</v>
      </c>
      <c r="M32" s="331">
        <f t="shared" si="5"/>
        <v>1</v>
      </c>
    </row>
    <row r="33" spans="1:13" x14ac:dyDescent="0.35">
      <c r="A33" s="11" t="s">
        <v>52</v>
      </c>
      <c r="B33" s="330">
        <f t="shared" ref="B33:M33" si="6">B10/$M10</f>
        <v>0.50193798449612403</v>
      </c>
      <c r="C33" s="24">
        <f t="shared" si="6"/>
        <v>0.12984496124031009</v>
      </c>
      <c r="D33" s="24">
        <f t="shared" si="6"/>
        <v>3.1007751937984496E-2</v>
      </c>
      <c r="E33" s="24">
        <f t="shared" si="6"/>
        <v>3.875968992248062E-3</v>
      </c>
      <c r="F33" s="24">
        <f t="shared" si="6"/>
        <v>9.6899224806201549E-3</v>
      </c>
      <c r="G33" s="24">
        <f t="shared" si="6"/>
        <v>3.875968992248062E-2</v>
      </c>
      <c r="H33" s="24">
        <f t="shared" si="6"/>
        <v>0</v>
      </c>
      <c r="I33" s="24">
        <f t="shared" si="6"/>
        <v>3.875968992248062E-3</v>
      </c>
      <c r="J33" s="24">
        <f t="shared" si="6"/>
        <v>4.2635658914728682E-2</v>
      </c>
      <c r="K33" s="24">
        <f t="shared" si="6"/>
        <v>0.23837209302325582</v>
      </c>
      <c r="L33" s="331">
        <f t="shared" si="6"/>
        <v>0</v>
      </c>
      <c r="M33" s="331">
        <f t="shared" si="6"/>
        <v>1</v>
      </c>
    </row>
    <row r="34" spans="1:13" x14ac:dyDescent="0.35">
      <c r="A34" s="11" t="s">
        <v>54</v>
      </c>
      <c r="B34" s="330">
        <f t="shared" ref="B34:M34" si="7">B11/$M11</f>
        <v>0.23529411764705882</v>
      </c>
      <c r="C34" s="24">
        <f t="shared" si="7"/>
        <v>0</v>
      </c>
      <c r="D34" s="24">
        <f t="shared" si="7"/>
        <v>0</v>
      </c>
      <c r="E34" s="24">
        <f t="shared" si="7"/>
        <v>5.8823529411764705E-2</v>
      </c>
      <c r="F34" s="24">
        <f t="shared" si="7"/>
        <v>0</v>
      </c>
      <c r="G34" s="24">
        <f t="shared" si="7"/>
        <v>0.29411764705882354</v>
      </c>
      <c r="H34" s="24">
        <f t="shared" si="7"/>
        <v>5.8823529411764705E-2</v>
      </c>
      <c r="I34" s="24">
        <f t="shared" si="7"/>
        <v>0.11764705882352941</v>
      </c>
      <c r="J34" s="24">
        <f t="shared" si="7"/>
        <v>0.17647058823529413</v>
      </c>
      <c r="K34" s="24">
        <f t="shared" si="7"/>
        <v>5.8823529411764705E-2</v>
      </c>
      <c r="L34" s="331">
        <f t="shared" si="7"/>
        <v>0</v>
      </c>
      <c r="M34" s="331">
        <f t="shared" si="7"/>
        <v>1</v>
      </c>
    </row>
    <row r="35" spans="1:13" x14ac:dyDescent="0.35">
      <c r="A35" s="11" t="s">
        <v>56</v>
      </c>
      <c r="B35" s="330">
        <f t="shared" ref="B35:M35" si="8">B12/$M12</f>
        <v>0.76344086021505375</v>
      </c>
      <c r="C35" s="24">
        <f t="shared" si="8"/>
        <v>1.6129032258064516E-2</v>
      </c>
      <c r="D35" s="24">
        <f t="shared" si="8"/>
        <v>0</v>
      </c>
      <c r="E35" s="24">
        <f t="shared" si="8"/>
        <v>0</v>
      </c>
      <c r="F35" s="24">
        <f t="shared" si="8"/>
        <v>0</v>
      </c>
      <c r="G35" s="24">
        <f t="shared" si="8"/>
        <v>0</v>
      </c>
      <c r="H35" s="24">
        <f t="shared" si="8"/>
        <v>0</v>
      </c>
      <c r="I35" s="24">
        <f t="shared" si="8"/>
        <v>1.0752688172043012E-2</v>
      </c>
      <c r="J35" s="24">
        <f t="shared" si="8"/>
        <v>1.0752688172043012E-2</v>
      </c>
      <c r="K35" s="24">
        <f t="shared" si="8"/>
        <v>0.19892473118279569</v>
      </c>
      <c r="L35" s="331">
        <f t="shared" si="8"/>
        <v>0</v>
      </c>
      <c r="M35" s="331">
        <f t="shared" si="8"/>
        <v>1</v>
      </c>
    </row>
    <row r="36" spans="1:13" x14ac:dyDescent="0.35">
      <c r="A36" s="11" t="s">
        <v>58</v>
      </c>
      <c r="B36" s="330">
        <f t="shared" ref="B36:M36" si="9">B13/$M13</f>
        <v>0.77777777777777779</v>
      </c>
      <c r="C36" s="24">
        <f t="shared" si="9"/>
        <v>5.5555555555555552E-2</v>
      </c>
      <c r="D36" s="24">
        <f t="shared" si="9"/>
        <v>0</v>
      </c>
      <c r="E36" s="24">
        <f t="shared" si="9"/>
        <v>0</v>
      </c>
      <c r="F36" s="24">
        <f t="shared" si="9"/>
        <v>0</v>
      </c>
      <c r="G36" s="24">
        <f t="shared" si="9"/>
        <v>0</v>
      </c>
      <c r="H36" s="24">
        <f t="shared" si="9"/>
        <v>0</v>
      </c>
      <c r="I36" s="24">
        <f t="shared" si="9"/>
        <v>0</v>
      </c>
      <c r="J36" s="24">
        <f t="shared" si="9"/>
        <v>0</v>
      </c>
      <c r="K36" s="24">
        <f t="shared" si="9"/>
        <v>0.16666666666666666</v>
      </c>
      <c r="L36" s="331">
        <f t="shared" si="9"/>
        <v>0</v>
      </c>
      <c r="M36" s="331">
        <f t="shared" si="9"/>
        <v>1</v>
      </c>
    </row>
    <row r="37" spans="1:13" x14ac:dyDescent="0.35">
      <c r="A37" s="11" t="s">
        <v>60</v>
      </c>
      <c r="B37" s="330">
        <f t="shared" ref="B37:M37" si="10">B14/$M14</f>
        <v>0.5</v>
      </c>
      <c r="C37" s="24">
        <f t="shared" si="10"/>
        <v>0</v>
      </c>
      <c r="D37" s="24">
        <f t="shared" si="10"/>
        <v>0</v>
      </c>
      <c r="E37" s="24">
        <f t="shared" si="10"/>
        <v>0</v>
      </c>
      <c r="F37" s="24">
        <f t="shared" si="10"/>
        <v>0.5</v>
      </c>
      <c r="G37" s="24">
        <f t="shared" si="10"/>
        <v>0</v>
      </c>
      <c r="H37" s="24">
        <f t="shared" si="10"/>
        <v>0</v>
      </c>
      <c r="I37" s="24">
        <f t="shared" si="10"/>
        <v>0</v>
      </c>
      <c r="J37" s="24">
        <f t="shared" si="10"/>
        <v>0</v>
      </c>
      <c r="K37" s="24">
        <f t="shared" si="10"/>
        <v>0</v>
      </c>
      <c r="L37" s="331">
        <f t="shared" si="10"/>
        <v>0</v>
      </c>
      <c r="M37" s="331">
        <f t="shared" si="10"/>
        <v>1</v>
      </c>
    </row>
    <row r="38" spans="1:13" x14ac:dyDescent="0.35">
      <c r="A38" s="11" t="s">
        <v>62</v>
      </c>
      <c r="B38" s="330">
        <f t="shared" ref="B38:M38" si="11">B15/$M15</f>
        <v>0.36585365853658536</v>
      </c>
      <c r="C38" s="24">
        <f t="shared" si="11"/>
        <v>0</v>
      </c>
      <c r="D38" s="24">
        <f t="shared" si="11"/>
        <v>2.4390243902439025E-2</v>
      </c>
      <c r="E38" s="24">
        <f t="shared" si="11"/>
        <v>2.4390243902439025E-2</v>
      </c>
      <c r="F38" s="24">
        <f t="shared" si="11"/>
        <v>4.878048780487805E-2</v>
      </c>
      <c r="G38" s="24">
        <f t="shared" si="11"/>
        <v>0</v>
      </c>
      <c r="H38" s="24">
        <f t="shared" si="11"/>
        <v>0</v>
      </c>
      <c r="I38" s="24">
        <f t="shared" si="11"/>
        <v>7.3170731707317069E-2</v>
      </c>
      <c r="J38" s="24">
        <f t="shared" si="11"/>
        <v>0.3902439024390244</v>
      </c>
      <c r="K38" s="24">
        <f t="shared" si="11"/>
        <v>7.3170731707317069E-2</v>
      </c>
      <c r="L38" s="331">
        <f t="shared" si="11"/>
        <v>0</v>
      </c>
      <c r="M38" s="331">
        <f t="shared" si="11"/>
        <v>1</v>
      </c>
    </row>
    <row r="39" spans="1:13" x14ac:dyDescent="0.35">
      <c r="A39" s="11" t="s">
        <v>64</v>
      </c>
      <c r="B39" s="330">
        <f t="shared" ref="B39:M39" si="12">B16/$M16</f>
        <v>0.7591859807801018</v>
      </c>
      <c r="C39" s="24">
        <f t="shared" si="12"/>
        <v>2.5720746184284906E-2</v>
      </c>
      <c r="D39" s="24">
        <f t="shared" si="12"/>
        <v>6.2182023742227248E-3</v>
      </c>
      <c r="E39" s="24">
        <f t="shared" si="12"/>
        <v>1.1305822498586771E-3</v>
      </c>
      <c r="F39" s="24">
        <f t="shared" si="12"/>
        <v>1.5262860373092142E-2</v>
      </c>
      <c r="G39" s="24">
        <f t="shared" si="12"/>
        <v>1.6958733747880157E-2</v>
      </c>
      <c r="H39" s="24">
        <f t="shared" si="12"/>
        <v>2.8264556246466928E-4</v>
      </c>
      <c r="I39" s="24">
        <f t="shared" si="12"/>
        <v>1.1305822498586771E-3</v>
      </c>
      <c r="J39" s="24">
        <f t="shared" si="12"/>
        <v>3.4200113058224985E-2</v>
      </c>
      <c r="K39" s="24">
        <f t="shared" si="12"/>
        <v>0.1399095534200113</v>
      </c>
      <c r="L39" s="331">
        <f t="shared" si="12"/>
        <v>0</v>
      </c>
      <c r="M39" s="331">
        <f t="shared" si="12"/>
        <v>1</v>
      </c>
    </row>
    <row r="40" spans="1:13" x14ac:dyDescent="0.35">
      <c r="A40" s="11" t="s">
        <v>66</v>
      </c>
      <c r="B40" s="330">
        <f t="shared" ref="B40:M40" si="13">B17/$M17</f>
        <v>0.6</v>
      </c>
      <c r="C40" s="24">
        <f t="shared" si="13"/>
        <v>0</v>
      </c>
      <c r="D40" s="24">
        <f t="shared" si="13"/>
        <v>0</v>
      </c>
      <c r="E40" s="24">
        <f t="shared" si="13"/>
        <v>0</v>
      </c>
      <c r="F40" s="24">
        <f t="shared" si="13"/>
        <v>0</v>
      </c>
      <c r="G40" s="24">
        <f t="shared" si="13"/>
        <v>0</v>
      </c>
      <c r="H40" s="24">
        <f t="shared" si="13"/>
        <v>0</v>
      </c>
      <c r="I40" s="24">
        <f t="shared" si="13"/>
        <v>0</v>
      </c>
      <c r="J40" s="24">
        <f t="shared" si="13"/>
        <v>0.2</v>
      </c>
      <c r="K40" s="24">
        <f t="shared" si="13"/>
        <v>0.2</v>
      </c>
      <c r="L40" s="331">
        <f t="shared" si="13"/>
        <v>0</v>
      </c>
      <c r="M40" s="331">
        <f t="shared" si="13"/>
        <v>1</v>
      </c>
    </row>
    <row r="41" spans="1:13" x14ac:dyDescent="0.35">
      <c r="A41" s="217" t="s">
        <v>68</v>
      </c>
      <c r="B41" s="332">
        <f t="shared" ref="B41:M41" si="14">B18/$M18</f>
        <v>0.66149068322981364</v>
      </c>
      <c r="C41" s="252">
        <f t="shared" si="14"/>
        <v>0</v>
      </c>
      <c r="D41" s="252">
        <f t="shared" si="14"/>
        <v>0</v>
      </c>
      <c r="E41" s="252">
        <f t="shared" si="14"/>
        <v>0</v>
      </c>
      <c r="F41" s="252">
        <f t="shared" si="14"/>
        <v>0</v>
      </c>
      <c r="G41" s="252">
        <f t="shared" si="14"/>
        <v>0</v>
      </c>
      <c r="H41" s="252">
        <f t="shared" si="14"/>
        <v>0</v>
      </c>
      <c r="I41" s="252">
        <f t="shared" si="14"/>
        <v>0</v>
      </c>
      <c r="J41" s="252">
        <f t="shared" si="14"/>
        <v>4.4365572315882877E-4</v>
      </c>
      <c r="K41" s="252">
        <f t="shared" si="14"/>
        <v>0.33806566104702751</v>
      </c>
      <c r="L41" s="333">
        <f t="shared" si="14"/>
        <v>0</v>
      </c>
      <c r="M41" s="333">
        <f t="shared" si="14"/>
        <v>1</v>
      </c>
    </row>
    <row r="42" spans="1:13" ht="15" thickBot="1" x14ac:dyDescent="0.4">
      <c r="A42" s="222" t="s">
        <v>70</v>
      </c>
      <c r="B42" s="334">
        <f t="shared" ref="B42:M42" si="15">B19/$M19</f>
        <v>0</v>
      </c>
      <c r="C42" s="335">
        <f t="shared" si="15"/>
        <v>0</v>
      </c>
      <c r="D42" s="335">
        <f t="shared" si="15"/>
        <v>0</v>
      </c>
      <c r="E42" s="335">
        <f t="shared" si="15"/>
        <v>0</v>
      </c>
      <c r="F42" s="335">
        <f t="shared" si="15"/>
        <v>0</v>
      </c>
      <c r="G42" s="335">
        <f t="shared" si="15"/>
        <v>0</v>
      </c>
      <c r="H42" s="335">
        <f t="shared" si="15"/>
        <v>0</v>
      </c>
      <c r="I42" s="335">
        <f t="shared" si="15"/>
        <v>0</v>
      </c>
      <c r="J42" s="335">
        <f t="shared" si="15"/>
        <v>0</v>
      </c>
      <c r="K42" s="335">
        <f t="shared" si="15"/>
        <v>1</v>
      </c>
      <c r="L42" s="336">
        <f t="shared" si="15"/>
        <v>0</v>
      </c>
      <c r="M42" s="336">
        <f t="shared" si="15"/>
        <v>1</v>
      </c>
    </row>
    <row r="43" spans="1:13" ht="15" thickTop="1" x14ac:dyDescent="0.35">
      <c r="A43" s="223" t="s">
        <v>262</v>
      </c>
      <c r="B43" s="252">
        <v>0.55036475869809198</v>
      </c>
      <c r="C43" s="252">
        <v>6.8813131313131312E-2</v>
      </c>
      <c r="D43" s="252">
        <v>2.0693041526374859E-2</v>
      </c>
      <c r="E43" s="252">
        <v>1.0521885521885522E-3</v>
      </c>
      <c r="F43" s="252">
        <v>0.11496913580246913</v>
      </c>
      <c r="G43" s="252">
        <v>9.9607182940516271E-3</v>
      </c>
      <c r="H43" s="252">
        <v>1.0521885521885522E-3</v>
      </c>
      <c r="I43" s="252">
        <v>1.6835016835016834E-3</v>
      </c>
      <c r="J43" s="252">
        <v>2.8829966329966331E-2</v>
      </c>
      <c r="K43" s="252">
        <v>0.20258136924803591</v>
      </c>
      <c r="L43" s="162">
        <v>0</v>
      </c>
      <c r="M43" s="253">
        <f t="shared" ref="M43" si="16">SUM(B43:L43)</f>
        <v>1</v>
      </c>
    </row>
    <row r="46" spans="1:13" x14ac:dyDescent="0.35">
      <c r="A46" s="3" t="s">
        <v>808</v>
      </c>
    </row>
    <row r="48" spans="1:13" ht="43.5" x14ac:dyDescent="0.35">
      <c r="A48" s="244"/>
      <c r="B48" s="245" t="s">
        <v>249</v>
      </c>
      <c r="C48" s="245" t="s">
        <v>250</v>
      </c>
      <c r="D48" s="245" t="s">
        <v>251</v>
      </c>
      <c r="E48" s="245" t="s">
        <v>252</v>
      </c>
      <c r="F48" s="245" t="s">
        <v>253</v>
      </c>
      <c r="G48" s="245" t="s">
        <v>254</v>
      </c>
      <c r="H48" s="245" t="s">
        <v>255</v>
      </c>
      <c r="I48" s="245" t="s">
        <v>256</v>
      </c>
      <c r="J48" s="245" t="s">
        <v>257</v>
      </c>
      <c r="K48" s="245" t="s">
        <v>258</v>
      </c>
      <c r="L48" s="245" t="s">
        <v>259</v>
      </c>
      <c r="M48" s="314" t="s">
        <v>662</v>
      </c>
    </row>
    <row r="49" spans="1:13" x14ac:dyDescent="0.35">
      <c r="A49" s="247" t="s">
        <v>260</v>
      </c>
      <c r="B49" s="319">
        <f>B4/B$20</f>
        <v>0</v>
      </c>
      <c r="C49" s="319">
        <f t="shared" ref="C49:M49" si="17">C4/C$20</f>
        <v>0</v>
      </c>
      <c r="D49" s="319">
        <f t="shared" si="17"/>
        <v>0</v>
      </c>
      <c r="E49" s="319">
        <f t="shared" si="17"/>
        <v>0</v>
      </c>
      <c r="F49" s="319">
        <f t="shared" si="17"/>
        <v>0.84319707138499089</v>
      </c>
      <c r="G49" s="319">
        <f t="shared" si="17"/>
        <v>0</v>
      </c>
      <c r="H49" s="319">
        <f t="shared" si="17"/>
        <v>0</v>
      </c>
      <c r="I49" s="319">
        <f t="shared" si="17"/>
        <v>0</v>
      </c>
      <c r="J49" s="319">
        <f t="shared" si="17"/>
        <v>5.3527980535279802E-2</v>
      </c>
      <c r="K49" s="319">
        <f t="shared" si="17"/>
        <v>0</v>
      </c>
      <c r="L49" s="319">
        <v>0</v>
      </c>
      <c r="M49" s="320">
        <f t="shared" si="17"/>
        <v>9.8484848484848481E-2</v>
      </c>
    </row>
    <row r="50" spans="1:13" x14ac:dyDescent="0.35">
      <c r="A50" s="223" t="s">
        <v>42</v>
      </c>
      <c r="B50" s="321">
        <f>B5/B$20</f>
        <v>1</v>
      </c>
      <c r="C50" s="321">
        <f t="shared" ref="C50:M50" si="18">C5/C$20</f>
        <v>1</v>
      </c>
      <c r="D50" s="321">
        <f t="shared" si="18"/>
        <v>1</v>
      </c>
      <c r="E50" s="321">
        <f t="shared" si="18"/>
        <v>1</v>
      </c>
      <c r="F50" s="321">
        <f t="shared" si="18"/>
        <v>0.15680292861500916</v>
      </c>
      <c r="G50" s="321">
        <f t="shared" si="18"/>
        <v>1</v>
      </c>
      <c r="H50" s="321">
        <f t="shared" si="18"/>
        <v>1</v>
      </c>
      <c r="I50" s="321">
        <f t="shared" si="18"/>
        <v>1</v>
      </c>
      <c r="J50" s="321">
        <f t="shared" si="18"/>
        <v>0.94647201946472015</v>
      </c>
      <c r="K50" s="321">
        <f t="shared" si="18"/>
        <v>0.95360110803324105</v>
      </c>
      <c r="L50" s="321">
        <v>0</v>
      </c>
      <c r="M50" s="322">
        <f t="shared" si="18"/>
        <v>0.89211560044893379</v>
      </c>
    </row>
    <row r="51" spans="1:13" x14ac:dyDescent="0.35">
      <c r="A51" s="220" t="s">
        <v>44</v>
      </c>
      <c r="B51" s="313">
        <f>B6/B$20</f>
        <v>0.40122355340300792</v>
      </c>
      <c r="C51" s="313">
        <f t="shared" ref="C51:M51" si="19">C6/C$20</f>
        <v>0.82670744138634045</v>
      </c>
      <c r="D51" s="313">
        <f t="shared" si="19"/>
        <v>0.86101694915254234</v>
      </c>
      <c r="E51" s="313">
        <f t="shared" si="19"/>
        <v>0.26666666666666666</v>
      </c>
      <c r="F51" s="313">
        <f t="shared" si="19"/>
        <v>0.11226357535082367</v>
      </c>
      <c r="G51" s="313">
        <f t="shared" si="19"/>
        <v>0.38028169014084506</v>
      </c>
      <c r="H51" s="313">
        <f t="shared" si="19"/>
        <v>0.2</v>
      </c>
      <c r="I51" s="313">
        <f t="shared" si="19"/>
        <v>0.25</v>
      </c>
      <c r="J51" s="313">
        <f t="shared" si="19"/>
        <v>0.24817518248175183</v>
      </c>
      <c r="K51" s="313">
        <f t="shared" si="19"/>
        <v>0.45013850415512463</v>
      </c>
      <c r="L51" s="313">
        <v>0</v>
      </c>
      <c r="M51" s="168">
        <f t="shared" si="19"/>
        <v>0.41147586980920314</v>
      </c>
    </row>
    <row r="52" spans="1:13" x14ac:dyDescent="0.35">
      <c r="A52" s="220" t="s">
        <v>46</v>
      </c>
      <c r="B52" s="313">
        <f>B7/B$20</f>
        <v>5.8628600560795309E-3</v>
      </c>
      <c r="C52" s="313">
        <f t="shared" ref="C52:M52" si="20">C7/C$20</f>
        <v>6.1162079510703364E-3</v>
      </c>
      <c r="D52" s="313">
        <f t="shared" si="20"/>
        <v>3.3898305084745762E-3</v>
      </c>
      <c r="E52" s="313">
        <f t="shared" si="20"/>
        <v>0</v>
      </c>
      <c r="F52" s="313">
        <f t="shared" si="20"/>
        <v>3.0506406345332522E-3</v>
      </c>
      <c r="G52" s="313">
        <f t="shared" si="20"/>
        <v>1.4084507042253521E-2</v>
      </c>
      <c r="H52" s="313">
        <f t="shared" si="20"/>
        <v>0.6</v>
      </c>
      <c r="I52" s="313">
        <f t="shared" si="20"/>
        <v>8.3333333333333329E-2</v>
      </c>
      <c r="J52" s="313">
        <f t="shared" si="20"/>
        <v>2.4330900243309004E-2</v>
      </c>
      <c r="K52" s="313">
        <f t="shared" si="20"/>
        <v>3.4626038781163434E-3</v>
      </c>
      <c r="L52" s="313">
        <v>0</v>
      </c>
      <c r="M52" s="168">
        <f t="shared" si="20"/>
        <v>6.3832772166105495E-3</v>
      </c>
    </row>
    <row r="53" spans="1:13" x14ac:dyDescent="0.35">
      <c r="A53" s="220" t="s">
        <v>48</v>
      </c>
      <c r="B53" s="313">
        <f t="shared" ref="B53:M62" si="21">B8/B$20</f>
        <v>6.3726739739994906E-4</v>
      </c>
      <c r="C53" s="313">
        <f t="shared" si="21"/>
        <v>2.0387359836901123E-3</v>
      </c>
      <c r="D53" s="313">
        <f t="shared" si="21"/>
        <v>3.3898305084745762E-3</v>
      </c>
      <c r="E53" s="313">
        <f t="shared" si="21"/>
        <v>0</v>
      </c>
      <c r="F53" s="313">
        <f t="shared" si="21"/>
        <v>1.8303843807199512E-3</v>
      </c>
      <c r="G53" s="313">
        <f t="shared" si="21"/>
        <v>7.0422535211267607E-3</v>
      </c>
      <c r="H53" s="313">
        <f t="shared" si="21"/>
        <v>0</v>
      </c>
      <c r="I53" s="313">
        <f t="shared" si="21"/>
        <v>8.3333333333333329E-2</v>
      </c>
      <c r="J53" s="313">
        <f t="shared" si="21"/>
        <v>4.8661800486618006E-3</v>
      </c>
      <c r="K53" s="313">
        <f t="shared" si="21"/>
        <v>3.1163434903047093E-3</v>
      </c>
      <c r="L53" s="313">
        <v>0</v>
      </c>
      <c r="M53" s="168">
        <f t="shared" si="21"/>
        <v>1.7536475869809204E-3</v>
      </c>
    </row>
    <row r="54" spans="1:13" x14ac:dyDescent="0.35">
      <c r="A54" s="220" t="s">
        <v>50</v>
      </c>
      <c r="B54" s="313">
        <f t="shared" si="21"/>
        <v>4.078511343359674E-3</v>
      </c>
      <c r="C54" s="313">
        <f t="shared" si="21"/>
        <v>0</v>
      </c>
      <c r="D54" s="313">
        <f t="shared" si="21"/>
        <v>0</v>
      </c>
      <c r="E54" s="313">
        <f t="shared" si="21"/>
        <v>0.2</v>
      </c>
      <c r="F54" s="313">
        <f t="shared" si="21"/>
        <v>1.8303843807199512E-3</v>
      </c>
      <c r="G54" s="313">
        <f t="shared" si="21"/>
        <v>0</v>
      </c>
      <c r="H54" s="313">
        <f t="shared" si="21"/>
        <v>6.6666666666666666E-2</v>
      </c>
      <c r="I54" s="313">
        <f t="shared" si="21"/>
        <v>4.1666666666666664E-2</v>
      </c>
      <c r="J54" s="313">
        <f t="shared" si="21"/>
        <v>0.26520681265206814</v>
      </c>
      <c r="K54" s="313">
        <f t="shared" si="21"/>
        <v>3.4626038781163434E-3</v>
      </c>
      <c r="L54" s="313">
        <v>0</v>
      </c>
      <c r="M54" s="168">
        <f t="shared" si="21"/>
        <v>1.1153198653198653E-2</v>
      </c>
    </row>
    <row r="55" spans="1:13" x14ac:dyDescent="0.35">
      <c r="A55" s="220" t="s">
        <v>52</v>
      </c>
      <c r="B55" s="313">
        <f t="shared" si="21"/>
        <v>3.3010451185317362E-2</v>
      </c>
      <c r="C55" s="313">
        <f t="shared" si="21"/>
        <v>6.8297655453618752E-2</v>
      </c>
      <c r="D55" s="313">
        <f t="shared" si="21"/>
        <v>5.4237288135593219E-2</v>
      </c>
      <c r="E55" s="313">
        <f t="shared" si="21"/>
        <v>0.13333333333333333</v>
      </c>
      <c r="F55" s="313">
        <f t="shared" si="21"/>
        <v>3.0506406345332522E-3</v>
      </c>
      <c r="G55" s="313">
        <f t="shared" si="21"/>
        <v>0.14084507042253522</v>
      </c>
      <c r="H55" s="313">
        <f t="shared" si="21"/>
        <v>0</v>
      </c>
      <c r="I55" s="313">
        <f t="shared" si="21"/>
        <v>8.3333333333333329E-2</v>
      </c>
      <c r="J55" s="313">
        <f t="shared" si="21"/>
        <v>5.3527980535279802E-2</v>
      </c>
      <c r="K55" s="313">
        <f t="shared" si="21"/>
        <v>4.2590027700831028E-2</v>
      </c>
      <c r="L55" s="313">
        <v>0</v>
      </c>
      <c r="M55" s="168">
        <f t="shared" si="21"/>
        <v>3.6195286195286197E-2</v>
      </c>
    </row>
    <row r="56" spans="1:13" x14ac:dyDescent="0.35">
      <c r="A56" s="220" t="s">
        <v>54</v>
      </c>
      <c r="B56" s="313">
        <f t="shared" si="21"/>
        <v>5.0981391791995925E-4</v>
      </c>
      <c r="C56" s="313">
        <f t="shared" si="21"/>
        <v>0</v>
      </c>
      <c r="D56" s="313">
        <f t="shared" si="21"/>
        <v>0</v>
      </c>
      <c r="E56" s="313">
        <f t="shared" si="21"/>
        <v>6.6666666666666666E-2</v>
      </c>
      <c r="F56" s="313">
        <f t="shared" si="21"/>
        <v>0</v>
      </c>
      <c r="G56" s="313">
        <f t="shared" si="21"/>
        <v>3.5211267605633804E-2</v>
      </c>
      <c r="H56" s="313">
        <f t="shared" si="21"/>
        <v>6.6666666666666666E-2</v>
      </c>
      <c r="I56" s="313">
        <f t="shared" si="21"/>
        <v>8.3333333333333329E-2</v>
      </c>
      <c r="J56" s="313">
        <f t="shared" si="21"/>
        <v>7.2992700729927005E-3</v>
      </c>
      <c r="K56" s="313">
        <f t="shared" si="21"/>
        <v>3.4626038781163435E-4</v>
      </c>
      <c r="L56" s="313">
        <v>0</v>
      </c>
      <c r="M56" s="168">
        <f t="shared" si="21"/>
        <v>1.1924803591470258E-3</v>
      </c>
    </row>
    <row r="57" spans="1:13" x14ac:dyDescent="0.35">
      <c r="A57" s="220" t="s">
        <v>56</v>
      </c>
      <c r="B57" s="313">
        <f t="shared" si="21"/>
        <v>1.8098394086158553E-2</v>
      </c>
      <c r="C57" s="313">
        <f t="shared" si="21"/>
        <v>3.0581039755351682E-3</v>
      </c>
      <c r="D57" s="313">
        <f t="shared" si="21"/>
        <v>0</v>
      </c>
      <c r="E57" s="313">
        <f t="shared" si="21"/>
        <v>0</v>
      </c>
      <c r="F57" s="313">
        <f t="shared" si="21"/>
        <v>0</v>
      </c>
      <c r="G57" s="313">
        <f t="shared" si="21"/>
        <v>0</v>
      </c>
      <c r="H57" s="313">
        <f t="shared" si="21"/>
        <v>0</v>
      </c>
      <c r="I57" s="313">
        <f t="shared" si="21"/>
        <v>8.3333333333333329E-2</v>
      </c>
      <c r="J57" s="313">
        <f t="shared" si="21"/>
        <v>4.8661800486618006E-3</v>
      </c>
      <c r="K57" s="313">
        <f t="shared" si="21"/>
        <v>1.2811634349030472E-2</v>
      </c>
      <c r="L57" s="313">
        <v>0</v>
      </c>
      <c r="M57" s="168">
        <f t="shared" si="21"/>
        <v>1.3047138047138047E-2</v>
      </c>
    </row>
    <row r="58" spans="1:13" x14ac:dyDescent="0.35">
      <c r="A58" s="220" t="s">
        <v>58</v>
      </c>
      <c r="B58" s="313">
        <f t="shared" si="21"/>
        <v>1.7843487127198571E-3</v>
      </c>
      <c r="C58" s="313">
        <f t="shared" si="21"/>
        <v>1.0193679918450561E-3</v>
      </c>
      <c r="D58" s="313">
        <f t="shared" si="21"/>
        <v>0</v>
      </c>
      <c r="E58" s="313">
        <f t="shared" si="21"/>
        <v>0</v>
      </c>
      <c r="F58" s="313">
        <f t="shared" si="21"/>
        <v>0</v>
      </c>
      <c r="G58" s="313">
        <f t="shared" si="21"/>
        <v>0</v>
      </c>
      <c r="H58" s="313">
        <f t="shared" si="21"/>
        <v>0</v>
      </c>
      <c r="I58" s="313">
        <f t="shared" si="21"/>
        <v>0</v>
      </c>
      <c r="J58" s="313">
        <f t="shared" si="21"/>
        <v>0</v>
      </c>
      <c r="K58" s="313">
        <f t="shared" si="21"/>
        <v>1.0387811634349031E-3</v>
      </c>
      <c r="L58" s="313">
        <v>0</v>
      </c>
      <c r="M58" s="168">
        <f t="shared" si="21"/>
        <v>1.2626262626262627E-3</v>
      </c>
    </row>
    <row r="59" spans="1:13" x14ac:dyDescent="0.35">
      <c r="A59" s="220" t="s">
        <v>60</v>
      </c>
      <c r="B59" s="313">
        <f t="shared" si="21"/>
        <v>1.2745347947998981E-4</v>
      </c>
      <c r="C59" s="313">
        <f t="shared" si="21"/>
        <v>0</v>
      </c>
      <c r="D59" s="313">
        <f t="shared" si="21"/>
        <v>0</v>
      </c>
      <c r="E59" s="313">
        <f t="shared" si="21"/>
        <v>0</v>
      </c>
      <c r="F59" s="313">
        <f t="shared" si="21"/>
        <v>6.1012812690665037E-4</v>
      </c>
      <c r="G59" s="313">
        <f t="shared" si="21"/>
        <v>0</v>
      </c>
      <c r="H59" s="313">
        <f t="shared" si="21"/>
        <v>0</v>
      </c>
      <c r="I59" s="313">
        <f t="shared" si="21"/>
        <v>0</v>
      </c>
      <c r="J59" s="313">
        <f t="shared" si="21"/>
        <v>0</v>
      </c>
      <c r="K59" s="313">
        <f t="shared" si="21"/>
        <v>0</v>
      </c>
      <c r="L59" s="313">
        <v>0</v>
      </c>
      <c r="M59" s="168">
        <f t="shared" si="21"/>
        <v>1.4029180695847364E-4</v>
      </c>
    </row>
    <row r="60" spans="1:13" x14ac:dyDescent="0.35">
      <c r="A60" s="220" t="s">
        <v>62</v>
      </c>
      <c r="B60" s="313">
        <f t="shared" si="21"/>
        <v>1.911802192199847E-3</v>
      </c>
      <c r="C60" s="313">
        <f t="shared" si="21"/>
        <v>0</v>
      </c>
      <c r="D60" s="313">
        <f t="shared" si="21"/>
        <v>3.3898305084745762E-3</v>
      </c>
      <c r="E60" s="313">
        <f t="shared" si="21"/>
        <v>6.6666666666666666E-2</v>
      </c>
      <c r="F60" s="313">
        <f t="shared" si="21"/>
        <v>1.2202562538133007E-3</v>
      </c>
      <c r="G60" s="313">
        <f t="shared" si="21"/>
        <v>0</v>
      </c>
      <c r="H60" s="313">
        <f t="shared" si="21"/>
        <v>0</v>
      </c>
      <c r="I60" s="313">
        <f t="shared" si="21"/>
        <v>0.125</v>
      </c>
      <c r="J60" s="313">
        <f t="shared" si="21"/>
        <v>3.8929440389294405E-2</v>
      </c>
      <c r="K60" s="313">
        <f t="shared" si="21"/>
        <v>1.0387811634349031E-3</v>
      </c>
      <c r="L60" s="313">
        <v>0</v>
      </c>
      <c r="M60" s="168">
        <f t="shared" si="21"/>
        <v>2.8759820426487092E-3</v>
      </c>
    </row>
    <row r="61" spans="1:13" x14ac:dyDescent="0.35">
      <c r="A61" s="220" t="s">
        <v>64</v>
      </c>
      <c r="B61" s="313">
        <f t="shared" si="21"/>
        <v>0.34234004588325262</v>
      </c>
      <c r="C61" s="313">
        <f t="shared" si="21"/>
        <v>9.2762487257900109E-2</v>
      </c>
      <c r="D61" s="313">
        <f t="shared" si="21"/>
        <v>7.4576271186440682E-2</v>
      </c>
      <c r="E61" s="313">
        <f t="shared" si="21"/>
        <v>0.26666666666666666</v>
      </c>
      <c r="F61" s="313">
        <f t="shared" si="21"/>
        <v>3.2946918852959119E-2</v>
      </c>
      <c r="G61" s="313">
        <f t="shared" si="21"/>
        <v>0.42253521126760563</v>
      </c>
      <c r="H61" s="313">
        <f t="shared" si="21"/>
        <v>6.6666666666666666E-2</v>
      </c>
      <c r="I61" s="313">
        <f t="shared" si="21"/>
        <v>0.16666666666666666</v>
      </c>
      <c r="J61" s="313">
        <f t="shared" si="21"/>
        <v>0.2944038929440389</v>
      </c>
      <c r="K61" s="313">
        <f t="shared" si="21"/>
        <v>0.171398891966759</v>
      </c>
      <c r="L61" s="313">
        <v>0</v>
      </c>
      <c r="M61" s="168">
        <f t="shared" si="21"/>
        <v>0.24817620650953984</v>
      </c>
    </row>
    <row r="62" spans="1:13" x14ac:dyDescent="0.35">
      <c r="A62" s="220" t="s">
        <v>66</v>
      </c>
      <c r="B62" s="313">
        <f t="shared" si="21"/>
        <v>3.8236043843996943E-4</v>
      </c>
      <c r="C62" s="313">
        <f t="shared" si="21"/>
        <v>0</v>
      </c>
      <c r="D62" s="313">
        <f t="shared" si="21"/>
        <v>0</v>
      </c>
      <c r="E62" s="313">
        <f t="shared" si="21"/>
        <v>0</v>
      </c>
      <c r="F62" s="313">
        <f t="shared" si="21"/>
        <v>0</v>
      </c>
      <c r="G62" s="313">
        <f t="shared" si="21"/>
        <v>0</v>
      </c>
      <c r="H62" s="313">
        <f t="shared" si="21"/>
        <v>0</v>
      </c>
      <c r="I62" s="313">
        <f t="shared" si="21"/>
        <v>0</v>
      </c>
      <c r="J62" s="313">
        <f t="shared" si="21"/>
        <v>2.4330900243309003E-3</v>
      </c>
      <c r="K62" s="313">
        <f t="shared" si="21"/>
        <v>3.4626038781163435E-4</v>
      </c>
      <c r="L62" s="313">
        <v>0</v>
      </c>
      <c r="M62" s="168">
        <f t="shared" si="21"/>
        <v>3.5072951739618404E-4</v>
      </c>
    </row>
    <row r="63" spans="1:13" x14ac:dyDescent="0.35">
      <c r="A63" s="221" t="s">
        <v>68</v>
      </c>
      <c r="B63" s="323">
        <f>B18/B$20</f>
        <v>0.19003313790466481</v>
      </c>
      <c r="C63" s="323">
        <f t="shared" ref="C63:M63" si="22">C18/C$20</f>
        <v>0</v>
      </c>
      <c r="D63" s="323">
        <f t="shared" si="22"/>
        <v>0</v>
      </c>
      <c r="E63" s="323">
        <f t="shared" si="22"/>
        <v>0</v>
      </c>
      <c r="F63" s="323">
        <f t="shared" si="22"/>
        <v>0</v>
      </c>
      <c r="G63" s="323">
        <f t="shared" si="22"/>
        <v>0</v>
      </c>
      <c r="H63" s="323">
        <f t="shared" si="22"/>
        <v>0</v>
      </c>
      <c r="I63" s="323">
        <f t="shared" si="22"/>
        <v>0</v>
      </c>
      <c r="J63" s="323">
        <f t="shared" si="22"/>
        <v>2.4330900243309003E-3</v>
      </c>
      <c r="K63" s="323">
        <f t="shared" si="22"/>
        <v>0.26385041551246535</v>
      </c>
      <c r="L63" s="323">
        <v>0</v>
      </c>
      <c r="M63" s="169">
        <f t="shared" si="22"/>
        <v>0.15810886644219976</v>
      </c>
    </row>
    <row r="64" spans="1:13" ht="15" thickBot="1" x14ac:dyDescent="0.4">
      <c r="A64" s="222" t="s">
        <v>70</v>
      </c>
      <c r="B64" s="324">
        <f>B19/B$20</f>
        <v>0</v>
      </c>
      <c r="C64" s="324">
        <f t="shared" ref="C64:M64" si="23">C19/C$20</f>
        <v>0</v>
      </c>
      <c r="D64" s="324">
        <f t="shared" si="23"/>
        <v>0</v>
      </c>
      <c r="E64" s="324">
        <f t="shared" si="23"/>
        <v>0</v>
      </c>
      <c r="F64" s="324">
        <f t="shared" si="23"/>
        <v>0</v>
      </c>
      <c r="G64" s="324">
        <f t="shared" si="23"/>
        <v>0</v>
      </c>
      <c r="H64" s="324">
        <f t="shared" si="23"/>
        <v>0</v>
      </c>
      <c r="I64" s="324">
        <f t="shared" si="23"/>
        <v>0</v>
      </c>
      <c r="J64" s="324">
        <f t="shared" si="23"/>
        <v>0</v>
      </c>
      <c r="K64" s="324">
        <f t="shared" si="23"/>
        <v>4.6398891966759004E-2</v>
      </c>
      <c r="L64" s="324">
        <v>0</v>
      </c>
      <c r="M64" s="170">
        <f t="shared" si="23"/>
        <v>9.3995510662177335E-3</v>
      </c>
    </row>
    <row r="65" spans="1:13" ht="15" thickTop="1" x14ac:dyDescent="0.35">
      <c r="A65" s="223" t="s">
        <v>97</v>
      </c>
      <c r="B65" s="325">
        <f>B20/B$20</f>
        <v>1</v>
      </c>
      <c r="C65" s="325">
        <f t="shared" ref="C65:M65" si="24">C20/C$20</f>
        <v>1</v>
      </c>
      <c r="D65" s="325">
        <f t="shared" si="24"/>
        <v>1</v>
      </c>
      <c r="E65" s="325">
        <f t="shared" si="24"/>
        <v>1</v>
      </c>
      <c r="F65" s="325">
        <f t="shared" si="24"/>
        <v>1</v>
      </c>
      <c r="G65" s="325">
        <f t="shared" si="24"/>
        <v>1</v>
      </c>
      <c r="H65" s="325">
        <f t="shared" si="24"/>
        <v>1</v>
      </c>
      <c r="I65" s="325">
        <f t="shared" si="24"/>
        <v>1</v>
      </c>
      <c r="J65" s="325">
        <f t="shared" si="24"/>
        <v>1</v>
      </c>
      <c r="K65" s="325">
        <f t="shared" si="24"/>
        <v>1</v>
      </c>
      <c r="L65" s="325">
        <v>0</v>
      </c>
      <c r="M65" s="326">
        <f t="shared" si="24"/>
        <v>1</v>
      </c>
    </row>
    <row r="68" spans="1:13" x14ac:dyDescent="0.35">
      <c r="A68" s="3" t="s">
        <v>724</v>
      </c>
      <c r="B68" s="150" t="s">
        <v>747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BF6B6-3561-4B39-8644-714749202D05}">
  <dimension ref="A1:AA68"/>
  <sheetViews>
    <sheetView topLeftCell="A60" zoomScale="70" zoomScaleNormal="128" workbookViewId="0">
      <selection activeCell="A34" sqref="A34"/>
    </sheetView>
  </sheetViews>
  <sheetFormatPr defaultRowHeight="14.5" x14ac:dyDescent="0.35"/>
  <cols>
    <col min="1" max="1" width="21.6328125" style="2" customWidth="1"/>
    <col min="2" max="2" width="81.26953125" style="2" bestFit="1" customWidth="1"/>
    <col min="3" max="16384" width="8.7265625" style="2"/>
  </cols>
  <sheetData>
    <row r="1" spans="1:24" x14ac:dyDescent="0.35">
      <c r="A1" s="3" t="s">
        <v>816</v>
      </c>
    </row>
    <row r="3" spans="1:24" x14ac:dyDescent="0.35">
      <c r="A3" s="212" t="s">
        <v>12</v>
      </c>
      <c r="B3" s="211" t="s">
        <v>0</v>
      </c>
      <c r="C3" s="210">
        <v>2001</v>
      </c>
      <c r="D3" s="210">
        <v>2002</v>
      </c>
      <c r="E3" s="210">
        <v>2003</v>
      </c>
      <c r="F3" s="210">
        <v>2004</v>
      </c>
      <c r="G3" s="210">
        <v>2005</v>
      </c>
      <c r="H3" s="210">
        <v>2006</v>
      </c>
      <c r="I3" s="210">
        <v>2007</v>
      </c>
      <c r="J3" s="210">
        <v>2008</v>
      </c>
      <c r="K3" s="210">
        <v>2009</v>
      </c>
      <c r="L3" s="210">
        <v>2010</v>
      </c>
      <c r="M3" s="212">
        <v>2011</v>
      </c>
      <c r="N3" s="210">
        <v>2012</v>
      </c>
      <c r="O3" s="210">
        <v>2013</v>
      </c>
      <c r="P3" s="210">
        <v>2014</v>
      </c>
      <c r="Q3" s="210">
        <v>2015</v>
      </c>
      <c r="R3" s="210">
        <v>2016</v>
      </c>
      <c r="S3" s="210">
        <v>2017</v>
      </c>
      <c r="T3" s="210">
        <v>2018</v>
      </c>
      <c r="U3" s="210">
        <v>2019</v>
      </c>
      <c r="V3" s="210">
        <v>2020</v>
      </c>
      <c r="W3" s="210">
        <v>2021</v>
      </c>
      <c r="X3" s="211">
        <v>2022</v>
      </c>
    </row>
    <row r="4" spans="1:24" ht="15" thickBot="1" x14ac:dyDescent="0.4">
      <c r="A4" s="6" t="s">
        <v>13</v>
      </c>
      <c r="B4" s="7" t="s">
        <v>14</v>
      </c>
      <c r="C4" s="291">
        <v>7044</v>
      </c>
      <c r="D4" s="291">
        <v>6723</v>
      </c>
      <c r="E4" s="291">
        <v>6936</v>
      </c>
      <c r="F4" s="291">
        <v>6931</v>
      </c>
      <c r="G4" s="291">
        <v>6990</v>
      </c>
      <c r="H4" s="291">
        <v>7627</v>
      </c>
      <c r="I4" s="291">
        <v>7767</v>
      </c>
      <c r="J4" s="291">
        <v>7822</v>
      </c>
      <c r="K4" s="291">
        <v>7939</v>
      </c>
      <c r="L4" s="291">
        <v>7429</v>
      </c>
      <c r="M4" s="292">
        <v>7798</v>
      </c>
      <c r="N4" s="291">
        <v>7704</v>
      </c>
      <c r="O4" s="291">
        <v>8138</v>
      </c>
      <c r="P4" s="291">
        <v>8848</v>
      </c>
      <c r="Q4" s="291">
        <v>9419</v>
      </c>
      <c r="R4" s="291">
        <v>9906</v>
      </c>
      <c r="S4" s="291">
        <v>9906</v>
      </c>
      <c r="T4" s="291">
        <v>10873</v>
      </c>
      <c r="U4" s="291">
        <v>10796</v>
      </c>
      <c r="V4" s="291">
        <v>11374</v>
      </c>
      <c r="W4" s="291">
        <v>11650</v>
      </c>
      <c r="X4" s="293">
        <v>12448</v>
      </c>
    </row>
    <row r="5" spans="1:24" ht="15.5" thickTop="1" thickBot="1" x14ac:dyDescent="0.4">
      <c r="A5" s="213" t="s">
        <v>15</v>
      </c>
      <c r="B5" s="206" t="s">
        <v>16</v>
      </c>
      <c r="C5" s="294">
        <v>2683</v>
      </c>
      <c r="D5" s="294">
        <v>2570</v>
      </c>
      <c r="E5" s="294">
        <v>2593</v>
      </c>
      <c r="F5" s="294">
        <v>2449</v>
      </c>
      <c r="G5" s="294">
        <v>2415</v>
      </c>
      <c r="H5" s="294">
        <v>2703</v>
      </c>
      <c r="I5" s="294">
        <v>2600</v>
      </c>
      <c r="J5" s="294">
        <v>2324</v>
      </c>
      <c r="K5" s="294">
        <v>2068</v>
      </c>
      <c r="L5" s="294">
        <v>1710</v>
      </c>
      <c r="M5" s="295">
        <v>1615</v>
      </c>
      <c r="N5" s="294">
        <v>1484</v>
      </c>
      <c r="O5" s="294">
        <v>1385</v>
      </c>
      <c r="P5" s="294">
        <v>1550</v>
      </c>
      <c r="Q5" s="294">
        <v>1439</v>
      </c>
      <c r="R5" s="294">
        <v>1462</v>
      </c>
      <c r="S5" s="294">
        <v>1340</v>
      </c>
      <c r="T5" s="294">
        <v>1355</v>
      </c>
      <c r="U5" s="294">
        <v>1266</v>
      </c>
      <c r="V5" s="294">
        <v>1051</v>
      </c>
      <c r="W5" s="294">
        <v>1132</v>
      </c>
      <c r="X5" s="296">
        <v>1194</v>
      </c>
    </row>
    <row r="6" spans="1:24" x14ac:dyDescent="0.35">
      <c r="A6" s="11" t="s">
        <v>17</v>
      </c>
      <c r="B6" s="16" t="s">
        <v>18</v>
      </c>
      <c r="C6" s="254">
        <v>572</v>
      </c>
      <c r="D6" s="254">
        <v>500</v>
      </c>
      <c r="E6" s="254">
        <v>465</v>
      </c>
      <c r="F6" s="254">
        <v>446</v>
      </c>
      <c r="G6" s="254">
        <v>402</v>
      </c>
      <c r="H6" s="254">
        <v>470</v>
      </c>
      <c r="I6" s="254">
        <v>490</v>
      </c>
      <c r="J6" s="254">
        <v>455</v>
      </c>
      <c r="K6" s="254">
        <v>364</v>
      </c>
      <c r="L6" s="254">
        <v>308</v>
      </c>
      <c r="M6" s="297">
        <v>295</v>
      </c>
      <c r="N6" s="254">
        <v>274</v>
      </c>
      <c r="O6" s="254">
        <v>256</v>
      </c>
      <c r="P6" s="254">
        <v>293</v>
      </c>
      <c r="Q6" s="254">
        <v>253</v>
      </c>
      <c r="R6" s="254">
        <v>205</v>
      </c>
      <c r="S6" s="254">
        <v>222</v>
      </c>
      <c r="T6" s="254">
        <v>184</v>
      </c>
      <c r="U6" s="254">
        <v>210</v>
      </c>
      <c r="V6" s="254">
        <v>182</v>
      </c>
      <c r="W6" s="254">
        <v>141</v>
      </c>
      <c r="X6" s="298">
        <v>164</v>
      </c>
    </row>
    <row r="7" spans="1:24" x14ac:dyDescent="0.35">
      <c r="A7" s="11" t="s">
        <v>19</v>
      </c>
      <c r="B7" s="16" t="s">
        <v>20</v>
      </c>
      <c r="C7" s="254">
        <v>121</v>
      </c>
      <c r="D7" s="254">
        <v>100</v>
      </c>
      <c r="E7" s="254">
        <v>90</v>
      </c>
      <c r="F7" s="254">
        <v>107</v>
      </c>
      <c r="G7" s="254">
        <v>123</v>
      </c>
      <c r="H7" s="254">
        <v>137</v>
      </c>
      <c r="I7" s="254">
        <v>121</v>
      </c>
      <c r="J7" s="254">
        <v>110</v>
      </c>
      <c r="K7" s="254">
        <v>106</v>
      </c>
      <c r="L7" s="254">
        <v>81</v>
      </c>
      <c r="M7" s="297">
        <v>86</v>
      </c>
      <c r="N7" s="254">
        <v>86</v>
      </c>
      <c r="O7" s="254">
        <v>99</v>
      </c>
      <c r="P7" s="254">
        <v>79</v>
      </c>
      <c r="Q7" s="254">
        <v>78</v>
      </c>
      <c r="R7" s="254">
        <v>80</v>
      </c>
      <c r="S7" s="254">
        <v>64</v>
      </c>
      <c r="T7" s="254">
        <v>60</v>
      </c>
      <c r="U7" s="254">
        <v>63</v>
      </c>
      <c r="V7" s="254">
        <v>66</v>
      </c>
      <c r="W7" s="254">
        <v>76</v>
      </c>
      <c r="X7" s="298">
        <v>53</v>
      </c>
    </row>
    <row r="8" spans="1:24" x14ac:dyDescent="0.35">
      <c r="A8" s="11" t="s">
        <v>21</v>
      </c>
      <c r="B8" s="16" t="s">
        <v>22</v>
      </c>
      <c r="C8" s="254">
        <v>557</v>
      </c>
      <c r="D8" s="254">
        <v>545</v>
      </c>
      <c r="E8" s="254">
        <v>626</v>
      </c>
      <c r="F8" s="254">
        <v>537</v>
      </c>
      <c r="G8" s="254">
        <v>519</v>
      </c>
      <c r="H8" s="254">
        <v>609</v>
      </c>
      <c r="I8" s="254">
        <v>545</v>
      </c>
      <c r="J8" s="254">
        <v>501</v>
      </c>
      <c r="K8" s="254">
        <v>476</v>
      </c>
      <c r="L8" s="254">
        <v>374</v>
      </c>
      <c r="M8" s="297">
        <v>339</v>
      </c>
      <c r="N8" s="254">
        <v>296</v>
      </c>
      <c r="O8" s="254">
        <v>250</v>
      </c>
      <c r="P8" s="254">
        <v>303</v>
      </c>
      <c r="Q8" s="254">
        <v>259</v>
      </c>
      <c r="R8" s="254">
        <v>241</v>
      </c>
      <c r="S8" s="254">
        <v>198</v>
      </c>
      <c r="T8" s="254">
        <v>192</v>
      </c>
      <c r="U8" s="254">
        <v>203</v>
      </c>
      <c r="V8" s="254">
        <v>145</v>
      </c>
      <c r="W8" s="254">
        <v>171</v>
      </c>
      <c r="X8" s="298">
        <v>205</v>
      </c>
    </row>
    <row r="9" spans="1:24" x14ac:dyDescent="0.35">
      <c r="A9" s="11" t="s">
        <v>23</v>
      </c>
      <c r="B9" s="16" t="s">
        <v>24</v>
      </c>
      <c r="C9" s="254">
        <v>3</v>
      </c>
      <c r="D9" s="254">
        <v>6</v>
      </c>
      <c r="E9" s="254">
        <v>3</v>
      </c>
      <c r="F9" s="254">
        <v>11</v>
      </c>
      <c r="G9" s="254">
        <v>5</v>
      </c>
      <c r="H9" s="254">
        <v>6</v>
      </c>
      <c r="I9" s="254">
        <v>4</v>
      </c>
      <c r="J9" s="254">
        <v>2</v>
      </c>
      <c r="K9" s="254">
        <v>5</v>
      </c>
      <c r="L9" s="254">
        <v>8</v>
      </c>
      <c r="M9" s="297">
        <v>7</v>
      </c>
      <c r="N9" s="254">
        <v>2</v>
      </c>
      <c r="O9" s="254">
        <v>10</v>
      </c>
      <c r="P9" s="254">
        <v>3</v>
      </c>
      <c r="Q9" s="254">
        <v>5</v>
      </c>
      <c r="R9" s="254">
        <v>6</v>
      </c>
      <c r="S9" s="254">
        <v>8</v>
      </c>
      <c r="T9" s="254">
        <v>7</v>
      </c>
      <c r="U9" s="254">
        <v>0</v>
      </c>
      <c r="V9" s="254">
        <v>8</v>
      </c>
      <c r="W9" s="254">
        <v>10</v>
      </c>
      <c r="X9" s="298">
        <v>8</v>
      </c>
    </row>
    <row r="10" spans="1:24" x14ac:dyDescent="0.35">
      <c r="A10" s="11" t="s">
        <v>25</v>
      </c>
      <c r="B10" s="16" t="s">
        <v>26</v>
      </c>
      <c r="C10" s="254">
        <v>1136</v>
      </c>
      <c r="D10" s="254">
        <v>1143</v>
      </c>
      <c r="E10" s="254">
        <v>1131</v>
      </c>
      <c r="F10" s="254">
        <v>1090</v>
      </c>
      <c r="G10" s="254">
        <v>1110</v>
      </c>
      <c r="H10" s="254">
        <v>1193</v>
      </c>
      <c r="I10" s="254">
        <v>1078</v>
      </c>
      <c r="J10" s="254">
        <v>910</v>
      </c>
      <c r="K10" s="254">
        <v>775</v>
      </c>
      <c r="L10" s="254">
        <v>650</v>
      </c>
      <c r="M10" s="297">
        <v>571</v>
      </c>
      <c r="N10" s="254">
        <v>517</v>
      </c>
      <c r="O10" s="254">
        <v>477</v>
      </c>
      <c r="P10" s="254">
        <v>526</v>
      </c>
      <c r="Q10" s="254">
        <v>447</v>
      </c>
      <c r="R10" s="254">
        <v>448</v>
      </c>
      <c r="S10" s="254">
        <v>365</v>
      </c>
      <c r="T10" s="254">
        <v>324</v>
      </c>
      <c r="U10" s="254">
        <v>316</v>
      </c>
      <c r="V10" s="254">
        <v>240</v>
      </c>
      <c r="W10" s="254">
        <v>287</v>
      </c>
      <c r="X10" s="298">
        <v>331</v>
      </c>
    </row>
    <row r="11" spans="1:24" x14ac:dyDescent="0.35">
      <c r="A11" s="11" t="s">
        <v>27</v>
      </c>
      <c r="B11" s="16" t="s">
        <v>28</v>
      </c>
      <c r="C11" s="254">
        <v>46</v>
      </c>
      <c r="D11" s="254">
        <v>41</v>
      </c>
      <c r="E11" s="254">
        <v>35</v>
      </c>
      <c r="F11" s="254">
        <v>37</v>
      </c>
      <c r="G11" s="254">
        <v>41</v>
      </c>
      <c r="H11" s="254">
        <v>41</v>
      </c>
      <c r="I11" s="254">
        <v>27</v>
      </c>
      <c r="J11" s="254">
        <v>43</v>
      </c>
      <c r="K11" s="254">
        <v>27</v>
      </c>
      <c r="L11" s="254">
        <v>22</v>
      </c>
      <c r="M11" s="297">
        <v>14</v>
      </c>
      <c r="N11" s="254">
        <v>17</v>
      </c>
      <c r="O11" s="254">
        <v>15</v>
      </c>
      <c r="P11" s="254">
        <v>13</v>
      </c>
      <c r="Q11" s="254">
        <v>12</v>
      </c>
      <c r="R11" s="254">
        <v>13</v>
      </c>
      <c r="S11" s="254">
        <v>11</v>
      </c>
      <c r="T11" s="254">
        <v>19</v>
      </c>
      <c r="U11" s="254">
        <v>7</v>
      </c>
      <c r="V11" s="254">
        <v>10</v>
      </c>
      <c r="W11" s="254">
        <v>5</v>
      </c>
      <c r="X11" s="298">
        <v>10</v>
      </c>
    </row>
    <row r="12" spans="1:24" x14ac:dyDescent="0.35">
      <c r="A12" s="11" t="s">
        <v>29</v>
      </c>
      <c r="B12" s="16" t="s">
        <v>30</v>
      </c>
      <c r="C12" s="254">
        <v>41</v>
      </c>
      <c r="D12" s="254">
        <v>50</v>
      </c>
      <c r="E12" s="254">
        <v>39</v>
      </c>
      <c r="F12" s="254">
        <v>33</v>
      </c>
      <c r="G12" s="254">
        <v>38</v>
      </c>
      <c r="H12" s="254">
        <v>39</v>
      </c>
      <c r="I12" s="254">
        <v>48</v>
      </c>
      <c r="J12" s="254">
        <v>30</v>
      </c>
      <c r="K12" s="254">
        <v>22</v>
      </c>
      <c r="L12" s="254">
        <v>17</v>
      </c>
      <c r="M12" s="297">
        <v>16</v>
      </c>
      <c r="N12" s="254">
        <v>25</v>
      </c>
      <c r="O12" s="254">
        <v>18</v>
      </c>
      <c r="P12" s="254">
        <v>14</v>
      </c>
      <c r="Q12" s="254">
        <v>23</v>
      </c>
      <c r="R12" s="254">
        <v>7</v>
      </c>
      <c r="S12" s="254">
        <v>8</v>
      </c>
      <c r="T12" s="254">
        <v>11</v>
      </c>
      <c r="U12" s="254">
        <v>7</v>
      </c>
      <c r="V12" s="254">
        <v>3</v>
      </c>
      <c r="W12" s="254">
        <v>11</v>
      </c>
      <c r="X12" s="298">
        <v>9</v>
      </c>
    </row>
    <row r="13" spans="1:24" x14ac:dyDescent="0.35">
      <c r="A13" s="11" t="s">
        <v>31</v>
      </c>
      <c r="B13" s="16" t="s">
        <v>32</v>
      </c>
      <c r="C13" s="254">
        <v>13</v>
      </c>
      <c r="D13" s="254">
        <v>10</v>
      </c>
      <c r="E13" s="254">
        <v>9</v>
      </c>
      <c r="F13" s="254">
        <v>8</v>
      </c>
      <c r="G13" s="254">
        <v>7</v>
      </c>
      <c r="H13" s="254">
        <v>5</v>
      </c>
      <c r="I13" s="254">
        <v>16</v>
      </c>
      <c r="J13" s="254">
        <v>8</v>
      </c>
      <c r="K13" s="254">
        <v>3</v>
      </c>
      <c r="L13" s="254">
        <v>8</v>
      </c>
      <c r="M13" s="297">
        <v>12</v>
      </c>
      <c r="N13" s="254">
        <v>7</v>
      </c>
      <c r="O13" s="254">
        <v>8</v>
      </c>
      <c r="P13" s="254">
        <v>6</v>
      </c>
      <c r="Q13" s="254">
        <v>6</v>
      </c>
      <c r="R13" s="254">
        <v>10</v>
      </c>
      <c r="S13" s="254">
        <v>8</v>
      </c>
      <c r="T13" s="254">
        <v>4</v>
      </c>
      <c r="U13" s="254">
        <v>9</v>
      </c>
      <c r="V13" s="254">
        <v>4</v>
      </c>
      <c r="W13" s="254">
        <v>4</v>
      </c>
      <c r="X13" s="298">
        <v>3</v>
      </c>
    </row>
    <row r="14" spans="1:24" x14ac:dyDescent="0.35">
      <c r="A14" s="11" t="s">
        <v>33</v>
      </c>
      <c r="B14" s="16" t="s">
        <v>34</v>
      </c>
      <c r="C14" s="254">
        <v>146</v>
      </c>
      <c r="D14" s="254">
        <v>133</v>
      </c>
      <c r="E14" s="254">
        <v>150</v>
      </c>
      <c r="F14" s="254">
        <v>142</v>
      </c>
      <c r="G14" s="254">
        <v>125</v>
      </c>
      <c r="H14" s="254">
        <v>144</v>
      </c>
      <c r="I14" s="254">
        <v>211</v>
      </c>
      <c r="J14" s="254">
        <v>205</v>
      </c>
      <c r="K14" s="254">
        <v>199</v>
      </c>
      <c r="L14" s="254">
        <v>204</v>
      </c>
      <c r="M14" s="297">
        <v>226</v>
      </c>
      <c r="N14" s="254">
        <v>203</v>
      </c>
      <c r="O14" s="254">
        <v>203</v>
      </c>
      <c r="P14" s="254">
        <v>278</v>
      </c>
      <c r="Q14" s="254">
        <v>325</v>
      </c>
      <c r="R14" s="254">
        <v>405</v>
      </c>
      <c r="S14" s="254">
        <v>432</v>
      </c>
      <c r="T14" s="254">
        <v>523</v>
      </c>
      <c r="U14" s="254">
        <v>426</v>
      </c>
      <c r="V14" s="254">
        <v>366</v>
      </c>
      <c r="W14" s="254">
        <v>412</v>
      </c>
      <c r="X14" s="298">
        <v>384</v>
      </c>
    </row>
    <row r="15" spans="1:24" x14ac:dyDescent="0.35">
      <c r="A15" s="11" t="s">
        <v>35</v>
      </c>
      <c r="B15" s="16" t="s">
        <v>36</v>
      </c>
      <c r="C15" s="254">
        <v>18</v>
      </c>
      <c r="D15" s="254">
        <v>28</v>
      </c>
      <c r="E15" s="254">
        <v>29</v>
      </c>
      <c r="F15" s="254">
        <v>25</v>
      </c>
      <c r="G15" s="254">
        <v>25</v>
      </c>
      <c r="H15" s="254">
        <v>30</v>
      </c>
      <c r="I15" s="254">
        <v>32</v>
      </c>
      <c r="J15" s="254">
        <v>36</v>
      </c>
      <c r="K15" s="254">
        <v>37</v>
      </c>
      <c r="L15" s="254">
        <v>16</v>
      </c>
      <c r="M15" s="297">
        <v>25</v>
      </c>
      <c r="N15" s="254">
        <v>28</v>
      </c>
      <c r="O15" s="254">
        <v>21</v>
      </c>
      <c r="P15" s="254">
        <v>20</v>
      </c>
      <c r="Q15" s="254">
        <v>21</v>
      </c>
      <c r="R15" s="254">
        <v>22</v>
      </c>
      <c r="S15" s="254">
        <v>15</v>
      </c>
      <c r="T15" s="254">
        <v>10</v>
      </c>
      <c r="U15" s="254">
        <v>10</v>
      </c>
      <c r="V15" s="254">
        <v>15</v>
      </c>
      <c r="W15" s="254">
        <v>9</v>
      </c>
      <c r="X15" s="298">
        <v>20</v>
      </c>
    </row>
    <row r="16" spans="1:24" x14ac:dyDescent="0.35">
      <c r="A16" s="11" t="s">
        <v>37</v>
      </c>
      <c r="B16" s="16" t="s">
        <v>38</v>
      </c>
      <c r="C16" s="254">
        <v>30</v>
      </c>
      <c r="D16" s="254">
        <v>14</v>
      </c>
      <c r="E16" s="254">
        <v>16</v>
      </c>
      <c r="F16" s="254">
        <v>13</v>
      </c>
      <c r="G16" s="254">
        <v>20</v>
      </c>
      <c r="H16" s="254">
        <v>29</v>
      </c>
      <c r="I16" s="254">
        <v>28</v>
      </c>
      <c r="J16" s="254">
        <v>24</v>
      </c>
      <c r="K16" s="254">
        <v>54</v>
      </c>
      <c r="L16" s="254">
        <v>22</v>
      </c>
      <c r="M16" s="297">
        <v>24</v>
      </c>
      <c r="N16" s="254">
        <v>29</v>
      </c>
      <c r="O16" s="254">
        <v>28</v>
      </c>
      <c r="P16" s="254">
        <v>15</v>
      </c>
      <c r="Q16" s="254">
        <v>10</v>
      </c>
      <c r="R16" s="254">
        <v>23</v>
      </c>
      <c r="S16" s="254">
        <v>9</v>
      </c>
      <c r="T16" s="254">
        <v>21</v>
      </c>
      <c r="U16" s="254">
        <v>15</v>
      </c>
      <c r="V16" s="254">
        <v>12</v>
      </c>
      <c r="W16" s="254">
        <v>6</v>
      </c>
      <c r="X16" s="298">
        <v>7</v>
      </c>
    </row>
    <row r="17" spans="1:24" ht="15" thickBot="1" x14ac:dyDescent="0.4">
      <c r="A17" s="214" t="s">
        <v>39</v>
      </c>
      <c r="B17" s="207" t="s">
        <v>40</v>
      </c>
      <c r="C17" s="299">
        <v>0</v>
      </c>
      <c r="D17" s="299">
        <v>0</v>
      </c>
      <c r="E17" s="299">
        <v>0</v>
      </c>
      <c r="F17" s="299">
        <v>0</v>
      </c>
      <c r="G17" s="299">
        <v>0</v>
      </c>
      <c r="H17" s="299">
        <v>0</v>
      </c>
      <c r="I17" s="299">
        <v>0</v>
      </c>
      <c r="J17" s="299">
        <v>0</v>
      </c>
      <c r="K17" s="299">
        <v>0</v>
      </c>
      <c r="L17" s="299">
        <v>0</v>
      </c>
      <c r="M17" s="300">
        <v>0</v>
      </c>
      <c r="N17" s="299">
        <v>0</v>
      </c>
      <c r="O17" s="299">
        <v>0</v>
      </c>
      <c r="P17" s="299">
        <v>0</v>
      </c>
      <c r="Q17" s="299">
        <v>0</v>
      </c>
      <c r="R17" s="299">
        <v>2</v>
      </c>
      <c r="S17" s="299">
        <v>0</v>
      </c>
      <c r="T17" s="299">
        <v>0</v>
      </c>
      <c r="U17" s="299">
        <v>0</v>
      </c>
      <c r="V17" s="299">
        <v>0</v>
      </c>
      <c r="W17" s="299">
        <v>0</v>
      </c>
      <c r="X17" s="301">
        <v>0</v>
      </c>
    </row>
    <row r="18" spans="1:24" ht="15" thickBot="1" x14ac:dyDescent="0.4">
      <c r="A18" s="215" t="s">
        <v>41</v>
      </c>
      <c r="B18" s="208" t="s">
        <v>42</v>
      </c>
      <c r="C18" s="302">
        <v>4295</v>
      </c>
      <c r="D18" s="302">
        <v>4092</v>
      </c>
      <c r="E18" s="302">
        <v>4274</v>
      </c>
      <c r="F18" s="302">
        <v>4420</v>
      </c>
      <c r="G18" s="302">
        <v>4512</v>
      </c>
      <c r="H18" s="302">
        <v>4863</v>
      </c>
      <c r="I18" s="302">
        <v>5096</v>
      </c>
      <c r="J18" s="302">
        <v>5433</v>
      </c>
      <c r="K18" s="302">
        <v>5777</v>
      </c>
      <c r="L18" s="302">
        <v>5627</v>
      </c>
      <c r="M18" s="303">
        <v>6094</v>
      </c>
      <c r="N18" s="302">
        <v>6126</v>
      </c>
      <c r="O18" s="302">
        <v>6678</v>
      </c>
      <c r="P18" s="302">
        <v>7176</v>
      </c>
      <c r="Q18" s="302">
        <v>7856</v>
      </c>
      <c r="R18" s="302">
        <v>8342</v>
      </c>
      <c r="S18" s="302">
        <v>8435</v>
      </c>
      <c r="T18" s="302">
        <v>9408</v>
      </c>
      <c r="U18" s="302">
        <v>9408</v>
      </c>
      <c r="V18" s="302">
        <v>10215</v>
      </c>
      <c r="W18" s="302">
        <v>10397</v>
      </c>
      <c r="X18" s="304">
        <v>11095</v>
      </c>
    </row>
    <row r="19" spans="1:24" x14ac:dyDescent="0.35">
      <c r="A19" s="11" t="s">
        <v>43</v>
      </c>
      <c r="B19" s="16" t="s">
        <v>44</v>
      </c>
      <c r="C19" s="254">
        <v>1586</v>
      </c>
      <c r="D19" s="254">
        <v>1556</v>
      </c>
      <c r="E19" s="254">
        <v>1624</v>
      </c>
      <c r="F19" s="254">
        <v>1764</v>
      </c>
      <c r="G19" s="254">
        <v>1810</v>
      </c>
      <c r="H19" s="254">
        <v>1918</v>
      </c>
      <c r="I19" s="254">
        <v>1968</v>
      </c>
      <c r="J19" s="254">
        <v>1999</v>
      </c>
      <c r="K19" s="254">
        <v>2193</v>
      </c>
      <c r="L19" s="254">
        <v>2222</v>
      </c>
      <c r="M19" s="297">
        <v>2327</v>
      </c>
      <c r="N19" s="254">
        <v>2331</v>
      </c>
      <c r="O19" s="254">
        <v>2539</v>
      </c>
      <c r="P19" s="254">
        <v>2643</v>
      </c>
      <c r="Q19" s="254">
        <v>3087</v>
      </c>
      <c r="R19" s="254">
        <v>3318</v>
      </c>
      <c r="S19" s="254">
        <v>3361</v>
      </c>
      <c r="T19" s="254">
        <v>3594</v>
      </c>
      <c r="U19" s="254">
        <v>3663</v>
      </c>
      <c r="V19" s="254">
        <v>3769</v>
      </c>
      <c r="W19" s="254">
        <v>4002</v>
      </c>
      <c r="X19" s="298">
        <v>4881</v>
      </c>
    </row>
    <row r="20" spans="1:24" x14ac:dyDescent="0.35">
      <c r="A20" s="11" t="s">
        <v>45</v>
      </c>
      <c r="B20" s="16" t="s">
        <v>46</v>
      </c>
      <c r="C20" s="254">
        <v>84</v>
      </c>
      <c r="D20" s="254">
        <v>115</v>
      </c>
      <c r="E20" s="254">
        <v>87</v>
      </c>
      <c r="F20" s="254">
        <v>100</v>
      </c>
      <c r="G20" s="254">
        <v>97</v>
      </c>
      <c r="H20" s="254">
        <v>121</v>
      </c>
      <c r="I20" s="254">
        <v>117</v>
      </c>
      <c r="J20" s="254">
        <v>127</v>
      </c>
      <c r="K20" s="254">
        <v>118</v>
      </c>
      <c r="L20" s="254">
        <v>118</v>
      </c>
      <c r="M20" s="297">
        <v>91</v>
      </c>
      <c r="N20" s="254">
        <v>111</v>
      </c>
      <c r="O20" s="254">
        <v>101</v>
      </c>
      <c r="P20" s="254">
        <v>113</v>
      </c>
      <c r="Q20" s="254">
        <v>104</v>
      </c>
      <c r="R20" s="254">
        <v>78</v>
      </c>
      <c r="S20" s="254">
        <v>84</v>
      </c>
      <c r="T20" s="254">
        <v>68</v>
      </c>
      <c r="U20" s="254">
        <v>82</v>
      </c>
      <c r="V20" s="254">
        <v>65</v>
      </c>
      <c r="W20" s="254">
        <v>84</v>
      </c>
      <c r="X20" s="298">
        <v>88</v>
      </c>
    </row>
    <row r="21" spans="1:24" x14ac:dyDescent="0.35">
      <c r="A21" s="11" t="s">
        <v>47</v>
      </c>
      <c r="B21" s="16" t="s">
        <v>48</v>
      </c>
      <c r="C21" s="254">
        <v>12</v>
      </c>
      <c r="D21" s="254">
        <v>17</v>
      </c>
      <c r="E21" s="254">
        <v>10</v>
      </c>
      <c r="F21" s="254">
        <v>13</v>
      </c>
      <c r="G21" s="254">
        <v>15</v>
      </c>
      <c r="H21" s="254">
        <v>18</v>
      </c>
      <c r="I21" s="254">
        <v>18</v>
      </c>
      <c r="J21" s="254">
        <v>20</v>
      </c>
      <c r="K21" s="254">
        <v>21</v>
      </c>
      <c r="L21" s="254">
        <v>13</v>
      </c>
      <c r="M21" s="297">
        <v>27</v>
      </c>
      <c r="N21" s="254">
        <v>17</v>
      </c>
      <c r="O21" s="254">
        <v>33</v>
      </c>
      <c r="P21" s="254">
        <v>17</v>
      </c>
      <c r="Q21" s="254">
        <v>22</v>
      </c>
      <c r="R21" s="254">
        <v>10</v>
      </c>
      <c r="S21" s="254">
        <v>24</v>
      </c>
      <c r="T21" s="254">
        <v>14</v>
      </c>
      <c r="U21" s="254">
        <v>20</v>
      </c>
      <c r="V21" s="254">
        <v>15</v>
      </c>
      <c r="W21" s="254">
        <v>23</v>
      </c>
      <c r="X21" s="298">
        <v>26</v>
      </c>
    </row>
    <row r="22" spans="1:24" x14ac:dyDescent="0.35">
      <c r="A22" s="11" t="s">
        <v>49</v>
      </c>
      <c r="B22" s="16" t="s">
        <v>50</v>
      </c>
      <c r="C22" s="254">
        <v>171</v>
      </c>
      <c r="D22" s="254">
        <v>157</v>
      </c>
      <c r="E22" s="254">
        <v>178</v>
      </c>
      <c r="F22" s="254">
        <v>156</v>
      </c>
      <c r="G22" s="254">
        <v>151</v>
      </c>
      <c r="H22" s="254">
        <v>154</v>
      </c>
      <c r="I22" s="254">
        <v>182</v>
      </c>
      <c r="J22" s="254">
        <v>177</v>
      </c>
      <c r="K22" s="254">
        <v>200</v>
      </c>
      <c r="L22" s="254">
        <v>211</v>
      </c>
      <c r="M22" s="297">
        <v>170</v>
      </c>
      <c r="N22" s="254">
        <v>196</v>
      </c>
      <c r="O22" s="254">
        <v>194</v>
      </c>
      <c r="P22" s="254">
        <v>201</v>
      </c>
      <c r="Q22" s="254">
        <v>194</v>
      </c>
      <c r="R22" s="254">
        <v>192</v>
      </c>
      <c r="S22" s="254">
        <v>174</v>
      </c>
      <c r="T22" s="254">
        <v>195</v>
      </c>
      <c r="U22" s="254">
        <v>164</v>
      </c>
      <c r="V22" s="254">
        <v>177</v>
      </c>
      <c r="W22" s="254">
        <v>214</v>
      </c>
      <c r="X22" s="298">
        <v>217</v>
      </c>
    </row>
    <row r="23" spans="1:24" x14ac:dyDescent="0.35">
      <c r="A23" s="11" t="s">
        <v>51</v>
      </c>
      <c r="B23" s="16" t="s">
        <v>52</v>
      </c>
      <c r="C23" s="254">
        <v>313</v>
      </c>
      <c r="D23" s="254">
        <v>319</v>
      </c>
      <c r="E23" s="254">
        <v>329</v>
      </c>
      <c r="F23" s="254">
        <v>333</v>
      </c>
      <c r="G23" s="254">
        <v>319</v>
      </c>
      <c r="H23" s="254">
        <v>290</v>
      </c>
      <c r="I23" s="254">
        <v>350</v>
      </c>
      <c r="J23" s="254">
        <v>421</v>
      </c>
      <c r="K23" s="254">
        <v>454</v>
      </c>
      <c r="L23" s="254">
        <v>420</v>
      </c>
      <c r="M23" s="297">
        <v>370</v>
      </c>
      <c r="N23" s="254">
        <v>367</v>
      </c>
      <c r="O23" s="254">
        <v>366</v>
      </c>
      <c r="P23" s="254">
        <v>397</v>
      </c>
      <c r="Q23" s="254">
        <v>360</v>
      </c>
      <c r="R23" s="254">
        <v>428</v>
      </c>
      <c r="S23" s="254">
        <v>402</v>
      </c>
      <c r="T23" s="254">
        <v>419</v>
      </c>
      <c r="U23" s="254">
        <v>376</v>
      </c>
      <c r="V23" s="254">
        <v>358</v>
      </c>
      <c r="W23" s="254">
        <v>400</v>
      </c>
      <c r="X23" s="298">
        <v>442</v>
      </c>
    </row>
    <row r="24" spans="1:24" x14ac:dyDescent="0.35">
      <c r="A24" s="11" t="s">
        <v>53</v>
      </c>
      <c r="B24" s="16" t="s">
        <v>54</v>
      </c>
      <c r="C24" s="254">
        <v>33</v>
      </c>
      <c r="D24" s="254">
        <v>31</v>
      </c>
      <c r="E24" s="254">
        <v>29</v>
      </c>
      <c r="F24" s="254">
        <v>30</v>
      </c>
      <c r="G24" s="254">
        <v>34</v>
      </c>
      <c r="H24" s="254">
        <v>31</v>
      </c>
      <c r="I24" s="254">
        <v>31</v>
      </c>
      <c r="J24" s="254">
        <v>19</v>
      </c>
      <c r="K24" s="254">
        <v>37</v>
      </c>
      <c r="L24" s="254">
        <v>38</v>
      </c>
      <c r="M24" s="297">
        <v>26</v>
      </c>
      <c r="N24" s="254">
        <v>20</v>
      </c>
      <c r="O24" s="254">
        <v>16</v>
      </c>
      <c r="P24" s="254">
        <v>21</v>
      </c>
      <c r="Q24" s="254">
        <v>25</v>
      </c>
      <c r="R24" s="254">
        <v>14</v>
      </c>
      <c r="S24" s="254">
        <v>21</v>
      </c>
      <c r="T24" s="254">
        <v>23</v>
      </c>
      <c r="U24" s="254">
        <v>18</v>
      </c>
      <c r="V24" s="254">
        <v>16</v>
      </c>
      <c r="W24" s="254">
        <v>19</v>
      </c>
      <c r="X24" s="298">
        <v>21</v>
      </c>
    </row>
    <row r="25" spans="1:24" x14ac:dyDescent="0.35">
      <c r="A25" s="11" t="s">
        <v>55</v>
      </c>
      <c r="B25" s="16" t="s">
        <v>56</v>
      </c>
      <c r="C25" s="254">
        <v>242</v>
      </c>
      <c r="D25" s="254">
        <v>261</v>
      </c>
      <c r="E25" s="254">
        <v>263</v>
      </c>
      <c r="F25" s="254">
        <v>189</v>
      </c>
      <c r="G25" s="254">
        <v>195</v>
      </c>
      <c r="H25" s="254">
        <v>222</v>
      </c>
      <c r="I25" s="254">
        <v>185</v>
      </c>
      <c r="J25" s="254">
        <v>206</v>
      </c>
      <c r="K25" s="254">
        <v>200</v>
      </c>
      <c r="L25" s="254">
        <v>152</v>
      </c>
      <c r="M25" s="297">
        <v>190</v>
      </c>
      <c r="N25" s="254">
        <v>119</v>
      </c>
      <c r="O25" s="254">
        <v>163</v>
      </c>
      <c r="P25" s="254">
        <v>146</v>
      </c>
      <c r="Q25" s="254">
        <v>157</v>
      </c>
      <c r="R25" s="254">
        <v>192</v>
      </c>
      <c r="S25" s="254">
        <v>173</v>
      </c>
      <c r="T25" s="254">
        <v>144</v>
      </c>
      <c r="U25" s="254">
        <v>145</v>
      </c>
      <c r="V25" s="254">
        <v>140</v>
      </c>
      <c r="W25" s="254">
        <v>139</v>
      </c>
      <c r="X25" s="298">
        <v>121</v>
      </c>
    </row>
    <row r="26" spans="1:24" x14ac:dyDescent="0.35">
      <c r="A26" s="11" t="s">
        <v>57</v>
      </c>
      <c r="B26" s="16" t="s">
        <v>58</v>
      </c>
      <c r="C26" s="254">
        <v>17</v>
      </c>
      <c r="D26" s="254">
        <v>20</v>
      </c>
      <c r="E26" s="254">
        <v>9</v>
      </c>
      <c r="F26" s="254">
        <v>19</v>
      </c>
      <c r="G26" s="254">
        <v>12</v>
      </c>
      <c r="H26" s="254">
        <v>15</v>
      </c>
      <c r="I26" s="254">
        <v>15</v>
      </c>
      <c r="J26" s="254">
        <v>18</v>
      </c>
      <c r="K26" s="254">
        <v>18</v>
      </c>
      <c r="L26" s="254">
        <v>10</v>
      </c>
      <c r="M26" s="297">
        <v>14</v>
      </c>
      <c r="N26" s="254">
        <v>16</v>
      </c>
      <c r="O26" s="254">
        <v>15</v>
      </c>
      <c r="P26" s="254">
        <v>9</v>
      </c>
      <c r="Q26" s="254">
        <v>10</v>
      </c>
      <c r="R26" s="254">
        <v>11</v>
      </c>
      <c r="S26" s="254">
        <v>6</v>
      </c>
      <c r="T26" s="254">
        <v>6</v>
      </c>
      <c r="U26" s="254">
        <v>11</v>
      </c>
      <c r="V26" s="254">
        <v>10</v>
      </c>
      <c r="W26" s="254">
        <v>13</v>
      </c>
      <c r="X26" s="298">
        <v>5</v>
      </c>
    </row>
    <row r="27" spans="1:24" x14ac:dyDescent="0.35">
      <c r="A27" s="11" t="s">
        <v>59</v>
      </c>
      <c r="B27" s="16" t="s">
        <v>60</v>
      </c>
      <c r="C27" s="254">
        <v>2</v>
      </c>
      <c r="D27" s="254">
        <v>2</v>
      </c>
      <c r="E27" s="254">
        <v>3</v>
      </c>
      <c r="F27" s="254">
        <v>8</v>
      </c>
      <c r="G27" s="254">
        <v>1</v>
      </c>
      <c r="H27" s="254">
        <v>4</v>
      </c>
      <c r="I27" s="254">
        <v>4</v>
      </c>
      <c r="J27" s="254">
        <v>1</v>
      </c>
      <c r="K27" s="254">
        <v>4</v>
      </c>
      <c r="L27" s="254">
        <v>4</v>
      </c>
      <c r="M27" s="297">
        <v>3</v>
      </c>
      <c r="N27" s="254">
        <v>1</v>
      </c>
      <c r="O27" s="254">
        <v>3</v>
      </c>
      <c r="P27" s="254">
        <v>4</v>
      </c>
      <c r="Q27" s="254">
        <v>2</v>
      </c>
      <c r="R27" s="254">
        <v>4</v>
      </c>
      <c r="S27" s="254">
        <v>2</v>
      </c>
      <c r="T27" s="254">
        <v>2</v>
      </c>
      <c r="U27" s="254">
        <v>4</v>
      </c>
      <c r="V27" s="254">
        <v>3</v>
      </c>
      <c r="W27" s="254">
        <v>6</v>
      </c>
      <c r="X27" s="298">
        <v>4</v>
      </c>
    </row>
    <row r="28" spans="1:24" x14ac:dyDescent="0.35">
      <c r="A28" s="11" t="s">
        <v>61</v>
      </c>
      <c r="B28" s="16" t="s">
        <v>62</v>
      </c>
      <c r="C28" s="254">
        <v>86</v>
      </c>
      <c r="D28" s="254">
        <v>69</v>
      </c>
      <c r="E28" s="254">
        <v>56</v>
      </c>
      <c r="F28" s="254">
        <v>69</v>
      </c>
      <c r="G28" s="254">
        <v>60</v>
      </c>
      <c r="H28" s="254">
        <v>72</v>
      </c>
      <c r="I28" s="254">
        <v>78</v>
      </c>
      <c r="J28" s="254">
        <v>83</v>
      </c>
      <c r="K28" s="254">
        <v>81</v>
      </c>
      <c r="L28" s="254">
        <v>101</v>
      </c>
      <c r="M28" s="297">
        <v>67</v>
      </c>
      <c r="N28" s="254">
        <v>62</v>
      </c>
      <c r="O28" s="254">
        <v>85</v>
      </c>
      <c r="P28" s="254">
        <v>47</v>
      </c>
      <c r="Q28" s="254">
        <v>36</v>
      </c>
      <c r="R28" s="254">
        <v>43</v>
      </c>
      <c r="S28" s="254">
        <v>51</v>
      </c>
      <c r="T28" s="254">
        <v>38</v>
      </c>
      <c r="U28" s="254">
        <v>38</v>
      </c>
      <c r="V28" s="254">
        <v>36</v>
      </c>
      <c r="W28" s="254">
        <v>33</v>
      </c>
      <c r="X28" s="298">
        <v>29</v>
      </c>
    </row>
    <row r="29" spans="1:24" x14ac:dyDescent="0.35">
      <c r="A29" s="11" t="s">
        <v>63</v>
      </c>
      <c r="B29" s="16" t="s">
        <v>64</v>
      </c>
      <c r="C29" s="254">
        <v>810</v>
      </c>
      <c r="D29" s="254">
        <v>601</v>
      </c>
      <c r="E29" s="254">
        <v>607</v>
      </c>
      <c r="F29" s="254">
        <v>699</v>
      </c>
      <c r="G29" s="254">
        <v>694</v>
      </c>
      <c r="H29" s="254">
        <v>820</v>
      </c>
      <c r="I29" s="254">
        <v>976</v>
      </c>
      <c r="J29" s="254">
        <v>1154</v>
      </c>
      <c r="K29" s="254">
        <v>1267</v>
      </c>
      <c r="L29" s="254">
        <v>1203</v>
      </c>
      <c r="M29" s="297">
        <v>1801</v>
      </c>
      <c r="N29" s="254">
        <v>1815</v>
      </c>
      <c r="O29" s="254">
        <v>2050</v>
      </c>
      <c r="P29" s="254">
        <v>2431</v>
      </c>
      <c r="Q29" s="254">
        <v>2746</v>
      </c>
      <c r="R29" s="254">
        <v>2918</v>
      </c>
      <c r="S29" s="254">
        <v>2986</v>
      </c>
      <c r="T29" s="254">
        <v>3605</v>
      </c>
      <c r="U29" s="254">
        <v>3649</v>
      </c>
      <c r="V29" s="254">
        <v>4052</v>
      </c>
      <c r="W29" s="254">
        <v>4161</v>
      </c>
      <c r="X29" s="298">
        <v>3855</v>
      </c>
    </row>
    <row r="30" spans="1:24" x14ac:dyDescent="0.35">
      <c r="A30" s="11" t="s">
        <v>65</v>
      </c>
      <c r="B30" s="16" t="s">
        <v>66</v>
      </c>
      <c r="C30" s="254">
        <v>12</v>
      </c>
      <c r="D30" s="254">
        <v>14</v>
      </c>
      <c r="E30" s="254">
        <v>10</v>
      </c>
      <c r="F30" s="254">
        <v>20</v>
      </c>
      <c r="G30" s="254">
        <v>22</v>
      </c>
      <c r="H30" s="254">
        <v>14</v>
      </c>
      <c r="I30" s="254">
        <v>14</v>
      </c>
      <c r="J30" s="254">
        <v>11</v>
      </c>
      <c r="K30" s="254">
        <v>15</v>
      </c>
      <c r="L30" s="254">
        <v>17</v>
      </c>
      <c r="M30" s="297">
        <v>0</v>
      </c>
      <c r="N30" s="254">
        <v>1</v>
      </c>
      <c r="O30" s="254">
        <v>4</v>
      </c>
      <c r="P30" s="254">
        <v>2</v>
      </c>
      <c r="Q30" s="254">
        <v>1</v>
      </c>
      <c r="R30" s="254">
        <v>1</v>
      </c>
      <c r="S30" s="254">
        <v>1</v>
      </c>
      <c r="T30" s="254">
        <v>3</v>
      </c>
      <c r="U30" s="254">
        <v>4</v>
      </c>
      <c r="V30" s="254">
        <v>2</v>
      </c>
      <c r="W30" s="254">
        <v>3</v>
      </c>
      <c r="X30" s="298">
        <v>2</v>
      </c>
    </row>
    <row r="31" spans="1:24" ht="15" thickBot="1" x14ac:dyDescent="0.4">
      <c r="A31" s="214" t="s">
        <v>67</v>
      </c>
      <c r="B31" s="207" t="s">
        <v>68</v>
      </c>
      <c r="C31" s="299">
        <v>927</v>
      </c>
      <c r="D31" s="299">
        <v>930</v>
      </c>
      <c r="E31" s="299">
        <v>1069</v>
      </c>
      <c r="F31" s="299">
        <v>1020</v>
      </c>
      <c r="G31" s="299">
        <v>1102</v>
      </c>
      <c r="H31" s="299">
        <v>1184</v>
      </c>
      <c r="I31" s="299">
        <v>1158</v>
      </c>
      <c r="J31" s="299">
        <v>1198</v>
      </c>
      <c r="K31" s="299">
        <v>1169</v>
      </c>
      <c r="L31" s="299">
        <v>1118</v>
      </c>
      <c r="M31" s="300">
        <v>1008</v>
      </c>
      <c r="N31" s="299">
        <v>1070</v>
      </c>
      <c r="O31" s="299">
        <v>1109</v>
      </c>
      <c r="P31" s="299">
        <v>1145</v>
      </c>
      <c r="Q31" s="299">
        <v>1113</v>
      </c>
      <c r="R31" s="299">
        <v>1133</v>
      </c>
      <c r="S31" s="299">
        <v>1151</v>
      </c>
      <c r="T31" s="299">
        <v>1297</v>
      </c>
      <c r="U31" s="299">
        <v>1234</v>
      </c>
      <c r="V31" s="299">
        <v>1572</v>
      </c>
      <c r="W31" s="299">
        <v>1300</v>
      </c>
      <c r="X31" s="301">
        <v>1404</v>
      </c>
    </row>
    <row r="32" spans="1:24" x14ac:dyDescent="0.35">
      <c r="A32" s="219" t="s">
        <v>69</v>
      </c>
      <c r="B32" s="224" t="s">
        <v>70</v>
      </c>
      <c r="C32" s="305">
        <v>66</v>
      </c>
      <c r="D32" s="305">
        <v>61</v>
      </c>
      <c r="E32" s="305">
        <v>69</v>
      </c>
      <c r="F32" s="305">
        <v>62</v>
      </c>
      <c r="G32" s="305">
        <v>63</v>
      </c>
      <c r="H32" s="305">
        <v>61</v>
      </c>
      <c r="I32" s="305">
        <v>71</v>
      </c>
      <c r="J32" s="305">
        <v>65</v>
      </c>
      <c r="K32" s="305">
        <v>94</v>
      </c>
      <c r="L32" s="305">
        <v>92</v>
      </c>
      <c r="M32" s="306">
        <v>89</v>
      </c>
      <c r="N32" s="305">
        <v>94</v>
      </c>
      <c r="O32" s="305">
        <v>75</v>
      </c>
      <c r="P32" s="305">
        <v>122</v>
      </c>
      <c r="Q32" s="305">
        <v>124</v>
      </c>
      <c r="R32" s="305">
        <v>102</v>
      </c>
      <c r="S32" s="305">
        <v>131</v>
      </c>
      <c r="T32" s="305">
        <v>110</v>
      </c>
      <c r="U32" s="305">
        <v>122</v>
      </c>
      <c r="V32" s="305">
        <v>108</v>
      </c>
      <c r="W32" s="305">
        <v>121</v>
      </c>
      <c r="X32" s="307">
        <v>159</v>
      </c>
    </row>
    <row r="34" spans="1:27" x14ac:dyDescent="0.35">
      <c r="A34" s="8" t="s">
        <v>817</v>
      </c>
    </row>
    <row r="36" spans="1:27" x14ac:dyDescent="0.35">
      <c r="A36" s="225" t="s">
        <v>12</v>
      </c>
      <c r="B36" s="211" t="s">
        <v>0</v>
      </c>
      <c r="C36" s="210">
        <v>2001</v>
      </c>
      <c r="D36" s="210">
        <v>2002</v>
      </c>
      <c r="E36" s="210">
        <v>2003</v>
      </c>
      <c r="F36" s="210">
        <v>2004</v>
      </c>
      <c r="G36" s="210">
        <v>2005</v>
      </c>
      <c r="H36" s="210">
        <v>2006</v>
      </c>
      <c r="I36" s="210">
        <v>2007</v>
      </c>
      <c r="J36" s="210">
        <v>2008</v>
      </c>
      <c r="K36" s="210">
        <v>2009</v>
      </c>
      <c r="L36" s="210">
        <v>2010</v>
      </c>
      <c r="M36" s="212">
        <v>2011</v>
      </c>
      <c r="N36" s="210">
        <v>2012</v>
      </c>
      <c r="O36" s="210">
        <v>2013</v>
      </c>
      <c r="P36" s="210">
        <v>2014</v>
      </c>
      <c r="Q36" s="210">
        <v>2015</v>
      </c>
      <c r="R36" s="210">
        <v>2016</v>
      </c>
      <c r="S36" s="210">
        <v>2017</v>
      </c>
      <c r="T36" s="210">
        <v>2018</v>
      </c>
      <c r="U36" s="210">
        <v>2019</v>
      </c>
      <c r="V36" s="210">
        <v>2020</v>
      </c>
      <c r="W36" s="210">
        <v>2021</v>
      </c>
      <c r="X36" s="211">
        <v>2022</v>
      </c>
    </row>
    <row r="37" spans="1:27" ht="15" thickBot="1" x14ac:dyDescent="0.4">
      <c r="A37" s="226" t="s">
        <v>13</v>
      </c>
      <c r="B37" s="7" t="s">
        <v>14</v>
      </c>
      <c r="C37" s="291">
        <v>5397</v>
      </c>
      <c r="D37" s="291">
        <v>5398</v>
      </c>
      <c r="E37" s="291">
        <v>5733</v>
      </c>
      <c r="F37" s="291">
        <v>5642</v>
      </c>
      <c r="G37" s="291">
        <v>5837</v>
      </c>
      <c r="H37" s="291">
        <v>5986</v>
      </c>
      <c r="I37" s="291">
        <v>5904</v>
      </c>
      <c r="J37" s="291">
        <v>6270</v>
      </c>
      <c r="K37" s="291">
        <v>5922</v>
      </c>
      <c r="L37" s="291">
        <v>5910</v>
      </c>
      <c r="M37" s="292">
        <v>5807</v>
      </c>
      <c r="N37" s="291">
        <v>5721</v>
      </c>
      <c r="O37" s="291">
        <v>6114</v>
      </c>
      <c r="P37" s="291">
        <v>6491</v>
      </c>
      <c r="Q37" s="291">
        <v>6815</v>
      </c>
      <c r="R37" s="291">
        <v>6832</v>
      </c>
      <c r="S37" s="291">
        <v>7191</v>
      </c>
      <c r="T37" s="291">
        <v>7645</v>
      </c>
      <c r="U37" s="291">
        <v>7779</v>
      </c>
      <c r="V37" s="291">
        <v>7896</v>
      </c>
      <c r="W37" s="291">
        <v>8076</v>
      </c>
      <c r="X37" s="293">
        <v>8888</v>
      </c>
    </row>
    <row r="38" spans="1:27" ht="15.5" thickTop="1" thickBot="1" x14ac:dyDescent="0.4">
      <c r="A38" s="229" t="s">
        <v>15</v>
      </c>
      <c r="B38" s="206" t="s">
        <v>16</v>
      </c>
      <c r="C38" s="294">
        <v>830</v>
      </c>
      <c r="D38" s="294">
        <v>869</v>
      </c>
      <c r="E38" s="294">
        <v>876</v>
      </c>
      <c r="F38" s="294">
        <v>769</v>
      </c>
      <c r="G38" s="294">
        <v>801</v>
      </c>
      <c r="H38" s="294">
        <v>862</v>
      </c>
      <c r="I38" s="294">
        <v>852</v>
      </c>
      <c r="J38" s="294">
        <v>796</v>
      </c>
      <c r="K38" s="294">
        <v>620</v>
      </c>
      <c r="L38" s="294">
        <v>616</v>
      </c>
      <c r="M38" s="295">
        <v>502</v>
      </c>
      <c r="N38" s="294">
        <v>479</v>
      </c>
      <c r="O38" s="294">
        <v>467</v>
      </c>
      <c r="P38" s="294">
        <v>508</v>
      </c>
      <c r="Q38" s="294">
        <v>471</v>
      </c>
      <c r="R38" s="294">
        <v>486</v>
      </c>
      <c r="S38" s="294">
        <v>475</v>
      </c>
      <c r="T38" s="294">
        <v>451</v>
      </c>
      <c r="U38" s="294">
        <v>477</v>
      </c>
      <c r="V38" s="294">
        <v>321</v>
      </c>
      <c r="W38" s="294">
        <v>357</v>
      </c>
      <c r="X38" s="296">
        <v>342</v>
      </c>
      <c r="Z38" s="10"/>
      <c r="AA38" s="26"/>
    </row>
    <row r="39" spans="1:27" x14ac:dyDescent="0.35">
      <c r="A39" s="220" t="s">
        <v>17</v>
      </c>
      <c r="B39" s="16" t="s">
        <v>18</v>
      </c>
      <c r="C39" s="254">
        <v>257</v>
      </c>
      <c r="D39" s="254">
        <v>263</v>
      </c>
      <c r="E39" s="254">
        <v>258</v>
      </c>
      <c r="F39" s="254">
        <v>203</v>
      </c>
      <c r="G39" s="254">
        <v>230</v>
      </c>
      <c r="H39" s="254">
        <v>263</v>
      </c>
      <c r="I39" s="254">
        <v>249</v>
      </c>
      <c r="J39" s="254">
        <v>228</v>
      </c>
      <c r="K39" s="254">
        <v>180</v>
      </c>
      <c r="L39" s="254">
        <v>158</v>
      </c>
      <c r="M39" s="297">
        <v>130</v>
      </c>
      <c r="N39" s="254">
        <v>125</v>
      </c>
      <c r="O39" s="254">
        <v>119</v>
      </c>
      <c r="P39" s="254">
        <v>130</v>
      </c>
      <c r="Q39" s="254">
        <v>122</v>
      </c>
      <c r="R39" s="254">
        <v>109</v>
      </c>
      <c r="S39" s="254">
        <v>104</v>
      </c>
      <c r="T39" s="254">
        <v>85</v>
      </c>
      <c r="U39" s="254">
        <v>91</v>
      </c>
      <c r="V39" s="254">
        <v>66</v>
      </c>
      <c r="W39" s="254">
        <v>75</v>
      </c>
      <c r="X39" s="298">
        <v>70</v>
      </c>
      <c r="Z39" s="10"/>
      <c r="AA39" s="26"/>
    </row>
    <row r="40" spans="1:27" x14ac:dyDescent="0.35">
      <c r="A40" s="220" t="s">
        <v>19</v>
      </c>
      <c r="B40" s="16" t="s">
        <v>20</v>
      </c>
      <c r="C40" s="254">
        <v>20</v>
      </c>
      <c r="D40" s="254">
        <v>21</v>
      </c>
      <c r="E40" s="254">
        <v>22</v>
      </c>
      <c r="F40" s="254">
        <v>23</v>
      </c>
      <c r="G40" s="254">
        <v>22</v>
      </c>
      <c r="H40" s="254">
        <v>25</v>
      </c>
      <c r="I40" s="254">
        <v>22</v>
      </c>
      <c r="J40" s="254">
        <v>18</v>
      </c>
      <c r="K40" s="254">
        <v>16</v>
      </c>
      <c r="L40" s="254">
        <v>25</v>
      </c>
      <c r="M40" s="297">
        <v>19</v>
      </c>
      <c r="N40" s="254">
        <v>13</v>
      </c>
      <c r="O40" s="254">
        <v>13</v>
      </c>
      <c r="P40" s="254">
        <v>19</v>
      </c>
      <c r="Q40" s="254">
        <v>12</v>
      </c>
      <c r="R40" s="254">
        <v>9</v>
      </c>
      <c r="S40" s="254">
        <v>14</v>
      </c>
      <c r="T40" s="254">
        <v>6</v>
      </c>
      <c r="U40" s="254">
        <v>8</v>
      </c>
      <c r="V40" s="254">
        <v>8</v>
      </c>
      <c r="W40" s="254">
        <v>10</v>
      </c>
      <c r="X40" s="298">
        <v>5</v>
      </c>
      <c r="Z40" s="10"/>
      <c r="AA40" s="26"/>
    </row>
    <row r="41" spans="1:27" x14ac:dyDescent="0.35">
      <c r="A41" s="220" t="s">
        <v>21</v>
      </c>
      <c r="B41" s="16" t="s">
        <v>22</v>
      </c>
      <c r="C41" s="254">
        <v>35</v>
      </c>
      <c r="D41" s="254">
        <v>29</v>
      </c>
      <c r="E41" s="254">
        <v>40</v>
      </c>
      <c r="F41" s="254">
        <v>18</v>
      </c>
      <c r="G41" s="254">
        <v>22</v>
      </c>
      <c r="H41" s="254">
        <v>24</v>
      </c>
      <c r="I41" s="254">
        <v>31</v>
      </c>
      <c r="J41" s="254">
        <v>29</v>
      </c>
      <c r="K41" s="254">
        <v>17</v>
      </c>
      <c r="L41" s="254">
        <v>20</v>
      </c>
      <c r="M41" s="297">
        <v>16</v>
      </c>
      <c r="N41" s="254">
        <v>10</v>
      </c>
      <c r="O41" s="254">
        <v>24</v>
      </c>
      <c r="P41" s="254">
        <v>14</v>
      </c>
      <c r="Q41" s="254">
        <v>16</v>
      </c>
      <c r="R41" s="254">
        <v>13</v>
      </c>
      <c r="S41" s="254">
        <v>12</v>
      </c>
      <c r="T41" s="254">
        <v>11</v>
      </c>
      <c r="U41" s="254">
        <v>12</v>
      </c>
      <c r="V41" s="254">
        <v>6</v>
      </c>
      <c r="W41" s="254">
        <v>8</v>
      </c>
      <c r="X41" s="298">
        <v>1</v>
      </c>
      <c r="Z41" s="10"/>
      <c r="AA41" s="26"/>
    </row>
    <row r="42" spans="1:27" x14ac:dyDescent="0.35">
      <c r="A42" s="220" t="s">
        <v>23</v>
      </c>
      <c r="B42" s="16" t="s">
        <v>24</v>
      </c>
      <c r="C42" s="254">
        <v>0</v>
      </c>
      <c r="D42" s="254">
        <v>3</v>
      </c>
      <c r="E42" s="254">
        <v>1</v>
      </c>
      <c r="F42" s="254">
        <v>2</v>
      </c>
      <c r="G42" s="254">
        <v>4</v>
      </c>
      <c r="H42" s="254">
        <v>2</v>
      </c>
      <c r="I42" s="254">
        <v>1</v>
      </c>
      <c r="J42" s="254">
        <v>2</v>
      </c>
      <c r="K42" s="254">
        <v>1</v>
      </c>
      <c r="L42" s="254">
        <v>4</v>
      </c>
      <c r="M42" s="297">
        <v>1</v>
      </c>
      <c r="N42" s="254">
        <v>5</v>
      </c>
      <c r="O42" s="254">
        <v>2</v>
      </c>
      <c r="P42" s="254">
        <v>3</v>
      </c>
      <c r="Q42" s="254">
        <v>2</v>
      </c>
      <c r="R42" s="254">
        <v>0</v>
      </c>
      <c r="S42" s="254">
        <v>5</v>
      </c>
      <c r="T42" s="254">
        <v>4</v>
      </c>
      <c r="U42" s="254">
        <v>0</v>
      </c>
      <c r="V42" s="254">
        <v>3</v>
      </c>
      <c r="W42" s="254">
        <v>0</v>
      </c>
      <c r="X42" s="298">
        <v>4</v>
      </c>
      <c r="Z42" s="10"/>
      <c r="AA42" s="26"/>
    </row>
    <row r="43" spans="1:27" x14ac:dyDescent="0.35">
      <c r="A43" s="220" t="s">
        <v>25</v>
      </c>
      <c r="B43" s="16" t="s">
        <v>26</v>
      </c>
      <c r="C43" s="254">
        <v>454</v>
      </c>
      <c r="D43" s="254">
        <v>479</v>
      </c>
      <c r="E43" s="254">
        <v>492</v>
      </c>
      <c r="F43" s="254">
        <v>453</v>
      </c>
      <c r="G43" s="254">
        <v>464</v>
      </c>
      <c r="H43" s="254">
        <v>480</v>
      </c>
      <c r="I43" s="254">
        <v>458</v>
      </c>
      <c r="J43" s="254">
        <v>423</v>
      </c>
      <c r="K43" s="254">
        <v>319</v>
      </c>
      <c r="L43" s="254">
        <v>309</v>
      </c>
      <c r="M43" s="297">
        <v>234</v>
      </c>
      <c r="N43" s="254">
        <v>237</v>
      </c>
      <c r="O43" s="254">
        <v>222</v>
      </c>
      <c r="P43" s="254">
        <v>226</v>
      </c>
      <c r="Q43" s="254">
        <v>188</v>
      </c>
      <c r="R43" s="254">
        <v>178</v>
      </c>
      <c r="S43" s="254">
        <v>155</v>
      </c>
      <c r="T43" s="254">
        <v>162</v>
      </c>
      <c r="U43" s="254">
        <v>174</v>
      </c>
      <c r="V43" s="254">
        <v>103</v>
      </c>
      <c r="W43" s="254">
        <v>123</v>
      </c>
      <c r="X43" s="298">
        <v>121</v>
      </c>
      <c r="Z43" s="10"/>
      <c r="AA43" s="26"/>
    </row>
    <row r="44" spans="1:27" x14ac:dyDescent="0.35">
      <c r="A44" s="220" t="s">
        <v>27</v>
      </c>
      <c r="B44" s="16" t="s">
        <v>28</v>
      </c>
      <c r="C44" s="254">
        <v>4</v>
      </c>
      <c r="D44" s="254">
        <v>2</v>
      </c>
      <c r="E44" s="254">
        <v>3</v>
      </c>
      <c r="F44" s="254">
        <v>4</v>
      </c>
      <c r="G44" s="254">
        <v>2</v>
      </c>
      <c r="H44" s="254">
        <v>1</v>
      </c>
      <c r="I44" s="254">
        <v>0</v>
      </c>
      <c r="J44" s="254">
        <v>1</v>
      </c>
      <c r="K44" s="254">
        <v>1</v>
      </c>
      <c r="L44" s="254">
        <v>2</v>
      </c>
      <c r="M44" s="297">
        <v>0</v>
      </c>
      <c r="N44" s="254">
        <v>2</v>
      </c>
      <c r="O44" s="254">
        <v>0</v>
      </c>
      <c r="P44" s="254">
        <v>0</v>
      </c>
      <c r="Q44" s="254">
        <v>1</v>
      </c>
      <c r="R44" s="254">
        <v>2</v>
      </c>
      <c r="S44" s="254">
        <v>2</v>
      </c>
      <c r="T44" s="254">
        <v>0</v>
      </c>
      <c r="U44" s="254">
        <v>2</v>
      </c>
      <c r="V44" s="254">
        <v>1</v>
      </c>
      <c r="W44" s="254">
        <v>1</v>
      </c>
      <c r="X44" s="298">
        <v>3</v>
      </c>
      <c r="Z44" s="10"/>
      <c r="AA44" s="26"/>
    </row>
    <row r="45" spans="1:27" x14ac:dyDescent="0.35">
      <c r="A45" s="220" t="s">
        <v>29</v>
      </c>
      <c r="B45" s="16" t="s">
        <v>30</v>
      </c>
      <c r="C45" s="254">
        <v>1</v>
      </c>
      <c r="D45" s="254">
        <v>2</v>
      </c>
      <c r="E45" s="254">
        <v>0</v>
      </c>
      <c r="F45" s="254">
        <v>2</v>
      </c>
      <c r="G45" s="254">
        <v>1</v>
      </c>
      <c r="H45" s="254">
        <v>0</v>
      </c>
      <c r="I45" s="254">
        <v>2</v>
      </c>
      <c r="J45" s="254">
        <v>1</v>
      </c>
      <c r="K45" s="254">
        <v>0</v>
      </c>
      <c r="L45" s="254">
        <v>1</v>
      </c>
      <c r="M45" s="297">
        <v>0</v>
      </c>
      <c r="N45" s="254">
        <v>1</v>
      </c>
      <c r="O45" s="254">
        <v>0</v>
      </c>
      <c r="P45" s="254">
        <v>0</v>
      </c>
      <c r="Q45" s="254">
        <v>1</v>
      </c>
      <c r="R45" s="254">
        <v>0</v>
      </c>
      <c r="S45" s="254">
        <v>0</v>
      </c>
      <c r="T45" s="254">
        <v>0</v>
      </c>
      <c r="U45" s="254">
        <v>0</v>
      </c>
      <c r="V45" s="254">
        <v>0</v>
      </c>
      <c r="W45" s="254">
        <v>1</v>
      </c>
      <c r="X45" s="298">
        <v>0</v>
      </c>
      <c r="Z45" s="10"/>
      <c r="AA45" s="26"/>
    </row>
    <row r="46" spans="1:27" x14ac:dyDescent="0.35">
      <c r="A46" s="220" t="s">
        <v>31</v>
      </c>
      <c r="B46" s="16" t="s">
        <v>32</v>
      </c>
      <c r="C46" s="254">
        <v>7</v>
      </c>
      <c r="D46" s="254">
        <v>9</v>
      </c>
      <c r="E46" s="254">
        <v>5</v>
      </c>
      <c r="F46" s="254">
        <v>5</v>
      </c>
      <c r="G46" s="254">
        <v>5</v>
      </c>
      <c r="H46" s="254">
        <v>2</v>
      </c>
      <c r="I46" s="254">
        <v>8</v>
      </c>
      <c r="J46" s="254">
        <v>2</v>
      </c>
      <c r="K46" s="254">
        <v>2</v>
      </c>
      <c r="L46" s="254">
        <v>4</v>
      </c>
      <c r="M46" s="297">
        <v>6</v>
      </c>
      <c r="N46" s="254">
        <v>5</v>
      </c>
      <c r="O46" s="254">
        <v>5</v>
      </c>
      <c r="P46" s="254">
        <v>5</v>
      </c>
      <c r="Q46" s="254">
        <v>5</v>
      </c>
      <c r="R46" s="254">
        <v>4</v>
      </c>
      <c r="S46" s="254">
        <v>7</v>
      </c>
      <c r="T46" s="254">
        <v>2</v>
      </c>
      <c r="U46" s="254">
        <v>3</v>
      </c>
      <c r="V46" s="254">
        <v>0</v>
      </c>
      <c r="W46" s="254">
        <v>2</v>
      </c>
      <c r="X46" s="298">
        <v>3</v>
      </c>
      <c r="Z46" s="10"/>
      <c r="AA46" s="26"/>
    </row>
    <row r="47" spans="1:27" x14ac:dyDescent="0.35">
      <c r="A47" s="220" t="s">
        <v>33</v>
      </c>
      <c r="B47" s="16" t="s">
        <v>34</v>
      </c>
      <c r="C47" s="254">
        <v>50</v>
      </c>
      <c r="D47" s="254">
        <v>58</v>
      </c>
      <c r="E47" s="254">
        <v>51</v>
      </c>
      <c r="F47" s="254">
        <v>58</v>
      </c>
      <c r="G47" s="254">
        <v>45</v>
      </c>
      <c r="H47" s="254">
        <v>59</v>
      </c>
      <c r="I47" s="254">
        <v>74</v>
      </c>
      <c r="J47" s="254">
        <v>85</v>
      </c>
      <c r="K47" s="254">
        <v>78</v>
      </c>
      <c r="L47" s="254">
        <v>85</v>
      </c>
      <c r="M47" s="297">
        <v>90</v>
      </c>
      <c r="N47" s="254">
        <v>75</v>
      </c>
      <c r="O47" s="254">
        <v>76</v>
      </c>
      <c r="P47" s="254">
        <v>106</v>
      </c>
      <c r="Q47" s="254">
        <v>120</v>
      </c>
      <c r="R47" s="254">
        <v>165</v>
      </c>
      <c r="S47" s="254">
        <v>173</v>
      </c>
      <c r="T47" s="254">
        <v>177</v>
      </c>
      <c r="U47" s="254">
        <v>184</v>
      </c>
      <c r="V47" s="254">
        <v>133</v>
      </c>
      <c r="W47" s="254">
        <v>134</v>
      </c>
      <c r="X47" s="298">
        <v>131</v>
      </c>
      <c r="Z47" s="10"/>
      <c r="AA47" s="26"/>
    </row>
    <row r="48" spans="1:27" x14ac:dyDescent="0.35">
      <c r="A48" s="220" t="s">
        <v>35</v>
      </c>
      <c r="B48" s="16" t="s">
        <v>36</v>
      </c>
      <c r="C48" s="254">
        <v>1</v>
      </c>
      <c r="D48" s="254">
        <v>1</v>
      </c>
      <c r="E48" s="254">
        <v>2</v>
      </c>
      <c r="F48" s="254">
        <v>0</v>
      </c>
      <c r="G48" s="254">
        <v>3</v>
      </c>
      <c r="H48" s="254">
        <v>1</v>
      </c>
      <c r="I48" s="254">
        <v>4</v>
      </c>
      <c r="J48" s="254">
        <v>7</v>
      </c>
      <c r="K48" s="254">
        <v>2</v>
      </c>
      <c r="L48" s="254">
        <v>5</v>
      </c>
      <c r="M48" s="297">
        <v>3</v>
      </c>
      <c r="N48" s="254">
        <v>4</v>
      </c>
      <c r="O48" s="254">
        <v>2</v>
      </c>
      <c r="P48" s="254">
        <v>2</v>
      </c>
      <c r="Q48" s="254">
        <v>2</v>
      </c>
      <c r="R48" s="254">
        <v>2</v>
      </c>
      <c r="S48" s="254">
        <v>2</v>
      </c>
      <c r="T48" s="254">
        <v>1</v>
      </c>
      <c r="U48" s="254">
        <v>3</v>
      </c>
      <c r="V48" s="254">
        <v>1</v>
      </c>
      <c r="W48" s="254">
        <v>3</v>
      </c>
      <c r="X48" s="298">
        <v>3</v>
      </c>
      <c r="Z48" s="10"/>
      <c r="AA48" s="26"/>
    </row>
    <row r="49" spans="1:27" x14ac:dyDescent="0.35">
      <c r="A49" s="220" t="s">
        <v>37</v>
      </c>
      <c r="B49" s="16" t="s">
        <v>38</v>
      </c>
      <c r="C49" s="254">
        <v>1</v>
      </c>
      <c r="D49" s="254">
        <v>2</v>
      </c>
      <c r="E49" s="254">
        <v>2</v>
      </c>
      <c r="F49" s="254">
        <v>1</v>
      </c>
      <c r="G49" s="254">
        <v>3</v>
      </c>
      <c r="H49" s="254">
        <v>5</v>
      </c>
      <c r="I49" s="254">
        <v>3</v>
      </c>
      <c r="J49" s="254">
        <v>0</v>
      </c>
      <c r="K49" s="254">
        <v>4</v>
      </c>
      <c r="L49" s="254">
        <v>3</v>
      </c>
      <c r="M49" s="297">
        <v>3</v>
      </c>
      <c r="N49" s="254">
        <v>2</v>
      </c>
      <c r="O49" s="254">
        <v>4</v>
      </c>
      <c r="P49" s="254">
        <v>3</v>
      </c>
      <c r="Q49" s="254">
        <v>2</v>
      </c>
      <c r="R49" s="254">
        <v>4</v>
      </c>
      <c r="S49" s="254">
        <v>1</v>
      </c>
      <c r="T49" s="254">
        <v>3</v>
      </c>
      <c r="U49" s="254">
        <v>0</v>
      </c>
      <c r="V49" s="254">
        <v>0</v>
      </c>
      <c r="W49" s="254">
        <v>0</v>
      </c>
      <c r="X49" s="298">
        <v>1</v>
      </c>
      <c r="Z49" s="10"/>
      <c r="AA49" s="26"/>
    </row>
    <row r="50" spans="1:27" ht="15" thickBot="1" x14ac:dyDescent="0.4">
      <c r="A50" s="228" t="s">
        <v>39</v>
      </c>
      <c r="B50" s="207" t="s">
        <v>40</v>
      </c>
      <c r="C50" s="299">
        <v>0</v>
      </c>
      <c r="D50" s="299">
        <v>0</v>
      </c>
      <c r="E50" s="299">
        <v>0</v>
      </c>
      <c r="F50" s="299">
        <v>0</v>
      </c>
      <c r="G50" s="299">
        <v>0</v>
      </c>
      <c r="H50" s="299">
        <v>0</v>
      </c>
      <c r="I50" s="299">
        <v>0</v>
      </c>
      <c r="J50" s="299">
        <v>0</v>
      </c>
      <c r="K50" s="299">
        <v>0</v>
      </c>
      <c r="L50" s="299">
        <v>0</v>
      </c>
      <c r="M50" s="300">
        <v>0</v>
      </c>
      <c r="N50" s="299">
        <v>0</v>
      </c>
      <c r="O50" s="299">
        <v>0</v>
      </c>
      <c r="P50" s="299">
        <v>0</v>
      </c>
      <c r="Q50" s="299">
        <v>0</v>
      </c>
      <c r="R50" s="299">
        <v>0</v>
      </c>
      <c r="S50" s="299">
        <v>0</v>
      </c>
      <c r="T50" s="299">
        <v>0</v>
      </c>
      <c r="U50" s="299">
        <v>0</v>
      </c>
      <c r="V50" s="299">
        <v>0</v>
      </c>
      <c r="W50" s="299">
        <v>0</v>
      </c>
      <c r="X50" s="301">
        <v>0</v>
      </c>
      <c r="Z50" s="10"/>
    </row>
    <row r="51" spans="1:27" ht="15" thickBot="1" x14ac:dyDescent="0.4">
      <c r="A51" s="227" t="s">
        <v>41</v>
      </c>
      <c r="B51" s="208" t="s">
        <v>42</v>
      </c>
      <c r="C51" s="302">
        <v>4536</v>
      </c>
      <c r="D51" s="302">
        <v>4487</v>
      </c>
      <c r="E51" s="302">
        <v>4821</v>
      </c>
      <c r="F51" s="302">
        <v>4843</v>
      </c>
      <c r="G51" s="302">
        <v>4990</v>
      </c>
      <c r="H51" s="302">
        <v>5093</v>
      </c>
      <c r="I51" s="302">
        <v>5026</v>
      </c>
      <c r="J51" s="302">
        <v>5443</v>
      </c>
      <c r="K51" s="302">
        <v>5266</v>
      </c>
      <c r="L51" s="302">
        <v>5262</v>
      </c>
      <c r="M51" s="303">
        <v>5270</v>
      </c>
      <c r="N51" s="302">
        <v>5201</v>
      </c>
      <c r="O51" s="302">
        <v>5611</v>
      </c>
      <c r="P51" s="302">
        <v>5942</v>
      </c>
      <c r="Q51" s="302">
        <v>6307</v>
      </c>
      <c r="R51" s="302">
        <v>6295</v>
      </c>
      <c r="S51" s="302">
        <v>6677</v>
      </c>
      <c r="T51" s="302">
        <v>7163</v>
      </c>
      <c r="U51" s="302">
        <v>7257</v>
      </c>
      <c r="V51" s="302">
        <v>7520</v>
      </c>
      <c r="W51" s="302">
        <v>7664</v>
      </c>
      <c r="X51" s="304">
        <v>8502</v>
      </c>
    </row>
    <row r="52" spans="1:27" x14ac:dyDescent="0.35">
      <c r="A52" s="220" t="s">
        <v>43</v>
      </c>
      <c r="B52" s="16" t="s">
        <v>44</v>
      </c>
      <c r="C52" s="254">
        <v>1708</v>
      </c>
      <c r="D52" s="254">
        <v>1681</v>
      </c>
      <c r="E52" s="254">
        <v>1820</v>
      </c>
      <c r="F52" s="254">
        <v>1904</v>
      </c>
      <c r="G52" s="254">
        <v>1971</v>
      </c>
      <c r="H52" s="254">
        <v>2067</v>
      </c>
      <c r="I52" s="254">
        <v>2120</v>
      </c>
      <c r="J52" s="254">
        <v>2221</v>
      </c>
      <c r="K52" s="254">
        <v>2240</v>
      </c>
      <c r="L52" s="254">
        <v>2274</v>
      </c>
      <c r="M52" s="297">
        <v>2451</v>
      </c>
      <c r="N52" s="254">
        <v>2343</v>
      </c>
      <c r="O52" s="254">
        <v>2587</v>
      </c>
      <c r="P52" s="254">
        <v>2854</v>
      </c>
      <c r="Q52" s="254">
        <v>3273</v>
      </c>
      <c r="R52" s="254">
        <v>3340</v>
      </c>
      <c r="S52" s="254">
        <v>3557</v>
      </c>
      <c r="T52" s="254">
        <v>3748</v>
      </c>
      <c r="U52" s="254">
        <v>3873</v>
      </c>
      <c r="V52" s="254">
        <v>3877</v>
      </c>
      <c r="W52" s="254">
        <v>4101</v>
      </c>
      <c r="X52" s="298">
        <v>4878</v>
      </c>
    </row>
    <row r="53" spans="1:27" x14ac:dyDescent="0.35">
      <c r="A53" s="220" t="s">
        <v>45</v>
      </c>
      <c r="B53" s="16" t="s">
        <v>46</v>
      </c>
      <c r="C53" s="254">
        <v>22</v>
      </c>
      <c r="D53" s="254">
        <v>21</v>
      </c>
      <c r="E53" s="254">
        <v>15</v>
      </c>
      <c r="F53" s="254">
        <v>24</v>
      </c>
      <c r="G53" s="254">
        <v>21</v>
      </c>
      <c r="H53" s="254">
        <v>33</v>
      </c>
      <c r="I53" s="254">
        <v>15</v>
      </c>
      <c r="J53" s="254">
        <v>27</v>
      </c>
      <c r="K53" s="254">
        <v>33</v>
      </c>
      <c r="L53" s="254">
        <v>27</v>
      </c>
      <c r="M53" s="297">
        <v>26</v>
      </c>
      <c r="N53" s="254">
        <v>20</v>
      </c>
      <c r="O53" s="254">
        <v>15</v>
      </c>
      <c r="P53" s="254">
        <v>28</v>
      </c>
      <c r="Q53" s="254">
        <v>39</v>
      </c>
      <c r="R53" s="254">
        <v>27</v>
      </c>
      <c r="S53" s="254">
        <v>29</v>
      </c>
      <c r="T53" s="254">
        <v>18</v>
      </c>
      <c r="U53" s="254">
        <v>36</v>
      </c>
      <c r="V53" s="254">
        <v>25</v>
      </c>
      <c r="W53" s="254">
        <v>20</v>
      </c>
      <c r="X53" s="298">
        <v>17</v>
      </c>
    </row>
    <row r="54" spans="1:27" x14ac:dyDescent="0.35">
      <c r="A54" s="220" t="s">
        <v>47</v>
      </c>
      <c r="B54" s="16" t="s">
        <v>48</v>
      </c>
      <c r="C54" s="254">
        <v>5</v>
      </c>
      <c r="D54" s="254">
        <v>9</v>
      </c>
      <c r="E54" s="254">
        <v>6</v>
      </c>
      <c r="F54" s="254">
        <v>4</v>
      </c>
      <c r="G54" s="254">
        <v>10</v>
      </c>
      <c r="H54" s="254">
        <v>6</v>
      </c>
      <c r="I54" s="254">
        <v>3</v>
      </c>
      <c r="J54" s="254">
        <v>11</v>
      </c>
      <c r="K54" s="254">
        <v>8</v>
      </c>
      <c r="L54" s="254">
        <v>11</v>
      </c>
      <c r="M54" s="297">
        <v>9</v>
      </c>
      <c r="N54" s="254">
        <v>6</v>
      </c>
      <c r="O54" s="254">
        <v>6</v>
      </c>
      <c r="P54" s="254">
        <v>7</v>
      </c>
      <c r="Q54" s="254">
        <v>10</v>
      </c>
      <c r="R54" s="254">
        <v>8</v>
      </c>
      <c r="S54" s="254">
        <v>4</v>
      </c>
      <c r="T54" s="254">
        <v>5</v>
      </c>
      <c r="U54" s="254">
        <v>8</v>
      </c>
      <c r="V54" s="254">
        <v>12</v>
      </c>
      <c r="W54" s="254">
        <v>6</v>
      </c>
      <c r="X54" s="298">
        <v>7</v>
      </c>
    </row>
    <row r="55" spans="1:27" x14ac:dyDescent="0.35">
      <c r="A55" s="220" t="s">
        <v>49</v>
      </c>
      <c r="B55" s="16" t="s">
        <v>50</v>
      </c>
      <c r="C55" s="254">
        <v>45</v>
      </c>
      <c r="D55" s="254">
        <v>67</v>
      </c>
      <c r="E55" s="254">
        <v>35</v>
      </c>
      <c r="F55" s="254">
        <v>43</v>
      </c>
      <c r="G55" s="254">
        <v>51</v>
      </c>
      <c r="H55" s="254">
        <v>60</v>
      </c>
      <c r="I55" s="254">
        <v>42</v>
      </c>
      <c r="J55" s="254">
        <v>38</v>
      </c>
      <c r="K55" s="254">
        <v>52</v>
      </c>
      <c r="L55" s="254">
        <v>53</v>
      </c>
      <c r="M55" s="297">
        <v>40</v>
      </c>
      <c r="N55" s="254">
        <v>46</v>
      </c>
      <c r="O55" s="254">
        <v>62</v>
      </c>
      <c r="P55" s="254">
        <v>66</v>
      </c>
      <c r="Q55" s="254">
        <v>70</v>
      </c>
      <c r="R55" s="254">
        <v>70</v>
      </c>
      <c r="S55" s="254">
        <v>55</v>
      </c>
      <c r="T55" s="254">
        <v>51</v>
      </c>
      <c r="U55" s="254">
        <v>61</v>
      </c>
      <c r="V55" s="254">
        <v>70</v>
      </c>
      <c r="W55" s="254">
        <v>66</v>
      </c>
      <c r="X55" s="298">
        <v>72</v>
      </c>
    </row>
    <row r="56" spans="1:27" x14ac:dyDescent="0.35">
      <c r="A56" s="220" t="s">
        <v>51</v>
      </c>
      <c r="B56" s="16" t="s">
        <v>52</v>
      </c>
      <c r="C56" s="254">
        <v>199</v>
      </c>
      <c r="D56" s="254">
        <v>191</v>
      </c>
      <c r="E56" s="254">
        <v>214</v>
      </c>
      <c r="F56" s="254">
        <v>213</v>
      </c>
      <c r="G56" s="254">
        <v>225</v>
      </c>
      <c r="H56" s="254">
        <v>196</v>
      </c>
      <c r="I56" s="254">
        <v>232</v>
      </c>
      <c r="J56" s="254">
        <v>264</v>
      </c>
      <c r="K56" s="254">
        <v>246</v>
      </c>
      <c r="L56" s="254">
        <v>261</v>
      </c>
      <c r="M56" s="297">
        <v>240</v>
      </c>
      <c r="N56" s="254">
        <v>228</v>
      </c>
      <c r="O56" s="254">
        <v>244</v>
      </c>
      <c r="P56" s="254">
        <v>255</v>
      </c>
      <c r="Q56" s="254">
        <v>231</v>
      </c>
      <c r="R56" s="254">
        <v>239</v>
      </c>
      <c r="S56" s="254">
        <v>254</v>
      </c>
      <c r="T56" s="254">
        <v>233</v>
      </c>
      <c r="U56" s="254">
        <v>242</v>
      </c>
      <c r="V56" s="254">
        <v>223</v>
      </c>
      <c r="W56" s="254">
        <v>213</v>
      </c>
      <c r="X56" s="298">
        <v>269</v>
      </c>
    </row>
    <row r="57" spans="1:27" x14ac:dyDescent="0.35">
      <c r="A57" s="220" t="s">
        <v>53</v>
      </c>
      <c r="B57" s="16" t="s">
        <v>54</v>
      </c>
      <c r="C57" s="254">
        <v>6</v>
      </c>
      <c r="D57" s="254">
        <v>2</v>
      </c>
      <c r="E57" s="254">
        <v>0</v>
      </c>
      <c r="F57" s="254">
        <v>6</v>
      </c>
      <c r="G57" s="254">
        <v>2</v>
      </c>
      <c r="H57" s="254">
        <v>2</v>
      </c>
      <c r="I57" s="254">
        <v>3</v>
      </c>
      <c r="J57" s="254">
        <v>5</v>
      </c>
      <c r="K57" s="254">
        <v>3</v>
      </c>
      <c r="L57" s="254">
        <v>3</v>
      </c>
      <c r="M57" s="297">
        <v>4</v>
      </c>
      <c r="N57" s="254">
        <v>1</v>
      </c>
      <c r="O57" s="254">
        <v>0</v>
      </c>
      <c r="P57" s="254">
        <v>4</v>
      </c>
      <c r="Q57" s="254">
        <v>2</v>
      </c>
      <c r="R57" s="254">
        <v>3</v>
      </c>
      <c r="S57" s="254">
        <v>0</v>
      </c>
      <c r="T57" s="254">
        <v>1</v>
      </c>
      <c r="U57" s="254">
        <v>2</v>
      </c>
      <c r="V57" s="254">
        <v>3</v>
      </c>
      <c r="W57" s="254">
        <v>3</v>
      </c>
      <c r="X57" s="298">
        <v>1</v>
      </c>
    </row>
    <row r="58" spans="1:27" x14ac:dyDescent="0.35">
      <c r="A58" s="220" t="s">
        <v>55</v>
      </c>
      <c r="B58" s="16" t="s">
        <v>56</v>
      </c>
      <c r="C58" s="254">
        <v>210</v>
      </c>
      <c r="D58" s="254">
        <v>162</v>
      </c>
      <c r="E58" s="254">
        <v>161</v>
      </c>
      <c r="F58" s="254">
        <v>158</v>
      </c>
      <c r="G58" s="254">
        <v>125</v>
      </c>
      <c r="H58" s="254">
        <v>146</v>
      </c>
      <c r="I58" s="254">
        <v>113</v>
      </c>
      <c r="J58" s="254">
        <v>146</v>
      </c>
      <c r="K58" s="254">
        <v>148</v>
      </c>
      <c r="L58" s="254">
        <v>140</v>
      </c>
      <c r="M58" s="297">
        <v>129</v>
      </c>
      <c r="N58" s="254">
        <v>120</v>
      </c>
      <c r="O58" s="254">
        <v>136</v>
      </c>
      <c r="P58" s="254">
        <v>117</v>
      </c>
      <c r="Q58" s="254">
        <v>102</v>
      </c>
      <c r="R58" s="254">
        <v>106</v>
      </c>
      <c r="S58" s="254">
        <v>97</v>
      </c>
      <c r="T58" s="254">
        <v>83</v>
      </c>
      <c r="U58" s="254">
        <v>99</v>
      </c>
      <c r="V58" s="254">
        <v>86</v>
      </c>
      <c r="W58" s="254">
        <v>89</v>
      </c>
      <c r="X58" s="298">
        <v>89</v>
      </c>
    </row>
    <row r="59" spans="1:27" x14ac:dyDescent="0.35">
      <c r="A59" s="220" t="s">
        <v>57</v>
      </c>
      <c r="B59" s="16" t="s">
        <v>58</v>
      </c>
      <c r="C59" s="254">
        <v>16</v>
      </c>
      <c r="D59" s="254">
        <v>36</v>
      </c>
      <c r="E59" s="254">
        <v>17</v>
      </c>
      <c r="F59" s="254">
        <v>23</v>
      </c>
      <c r="G59" s="254">
        <v>12</v>
      </c>
      <c r="H59" s="254">
        <v>11</v>
      </c>
      <c r="I59" s="254">
        <v>19</v>
      </c>
      <c r="J59" s="254">
        <v>9</v>
      </c>
      <c r="K59" s="254">
        <v>18</v>
      </c>
      <c r="L59" s="254">
        <v>15</v>
      </c>
      <c r="M59" s="297">
        <v>14</v>
      </c>
      <c r="N59" s="254">
        <v>16</v>
      </c>
      <c r="O59" s="254">
        <v>17</v>
      </c>
      <c r="P59" s="254">
        <v>21</v>
      </c>
      <c r="Q59" s="254">
        <v>18</v>
      </c>
      <c r="R59" s="254">
        <v>12</v>
      </c>
      <c r="S59" s="254">
        <v>11</v>
      </c>
      <c r="T59" s="254">
        <v>6</v>
      </c>
      <c r="U59" s="254">
        <v>8</v>
      </c>
      <c r="V59" s="254">
        <v>16</v>
      </c>
      <c r="W59" s="254">
        <v>11</v>
      </c>
      <c r="X59" s="298">
        <v>10</v>
      </c>
    </row>
    <row r="60" spans="1:27" x14ac:dyDescent="0.35">
      <c r="A60" s="220" t="s">
        <v>59</v>
      </c>
      <c r="B60" s="16" t="s">
        <v>60</v>
      </c>
      <c r="C60" s="254">
        <v>0</v>
      </c>
      <c r="D60" s="254">
        <v>1</v>
      </c>
      <c r="E60" s="254">
        <v>2</v>
      </c>
      <c r="F60" s="254">
        <v>3</v>
      </c>
      <c r="G60" s="254">
        <v>2</v>
      </c>
      <c r="H60" s="254">
        <v>0</v>
      </c>
      <c r="I60" s="254">
        <v>0</v>
      </c>
      <c r="J60" s="254">
        <v>2</v>
      </c>
      <c r="K60" s="254">
        <v>2</v>
      </c>
      <c r="L60" s="254">
        <v>2</v>
      </c>
      <c r="M60" s="297">
        <v>2</v>
      </c>
      <c r="N60" s="254">
        <v>0</v>
      </c>
      <c r="O60" s="254">
        <v>0</v>
      </c>
      <c r="P60" s="254">
        <v>1</v>
      </c>
      <c r="Q60" s="254">
        <v>1</v>
      </c>
      <c r="R60" s="254">
        <v>2</v>
      </c>
      <c r="S60" s="254">
        <v>0</v>
      </c>
      <c r="T60" s="254">
        <v>1</v>
      </c>
      <c r="U60" s="254">
        <v>2</v>
      </c>
      <c r="V60" s="254">
        <v>1</v>
      </c>
      <c r="W60" s="254">
        <v>0</v>
      </c>
      <c r="X60" s="298">
        <v>1</v>
      </c>
    </row>
    <row r="61" spans="1:27" x14ac:dyDescent="0.35">
      <c r="A61" s="220" t="s">
        <v>61</v>
      </c>
      <c r="B61" s="16" t="s">
        <v>62</v>
      </c>
      <c r="C61" s="254">
        <v>78</v>
      </c>
      <c r="D61" s="254">
        <v>62</v>
      </c>
      <c r="E61" s="254">
        <v>68</v>
      </c>
      <c r="F61" s="254">
        <v>62</v>
      </c>
      <c r="G61" s="254">
        <v>61</v>
      </c>
      <c r="H61" s="254">
        <v>54</v>
      </c>
      <c r="I61" s="254">
        <v>67</v>
      </c>
      <c r="J61" s="254">
        <v>81</v>
      </c>
      <c r="K61" s="254">
        <v>92</v>
      </c>
      <c r="L61" s="254">
        <v>77</v>
      </c>
      <c r="M61" s="297">
        <v>49</v>
      </c>
      <c r="N61" s="254">
        <v>49</v>
      </c>
      <c r="O61" s="254">
        <v>60</v>
      </c>
      <c r="P61" s="254">
        <v>41</v>
      </c>
      <c r="Q61" s="254">
        <v>36</v>
      </c>
      <c r="R61" s="254">
        <v>29</v>
      </c>
      <c r="S61" s="254">
        <v>26</v>
      </c>
      <c r="T61" s="254">
        <v>35</v>
      </c>
      <c r="U61" s="254">
        <v>19</v>
      </c>
      <c r="V61" s="254">
        <v>19</v>
      </c>
      <c r="W61" s="254">
        <v>22</v>
      </c>
      <c r="X61" s="298">
        <v>26</v>
      </c>
    </row>
    <row r="62" spans="1:27" x14ac:dyDescent="0.35">
      <c r="A62" s="220" t="s">
        <v>63</v>
      </c>
      <c r="B62" s="16" t="s">
        <v>64</v>
      </c>
      <c r="C62" s="254">
        <v>290</v>
      </c>
      <c r="D62" s="254">
        <v>280</v>
      </c>
      <c r="E62" s="254">
        <v>288</v>
      </c>
      <c r="F62" s="254">
        <v>302</v>
      </c>
      <c r="G62" s="254">
        <v>304</v>
      </c>
      <c r="H62" s="254">
        <v>344</v>
      </c>
      <c r="I62" s="254">
        <v>331</v>
      </c>
      <c r="J62" s="254">
        <v>420</v>
      </c>
      <c r="K62" s="254">
        <v>427</v>
      </c>
      <c r="L62" s="254">
        <v>509</v>
      </c>
      <c r="M62" s="297">
        <v>704</v>
      </c>
      <c r="N62" s="254">
        <v>736</v>
      </c>
      <c r="O62" s="254">
        <v>816</v>
      </c>
      <c r="P62" s="254">
        <v>979</v>
      </c>
      <c r="Q62" s="254">
        <v>1056</v>
      </c>
      <c r="R62" s="254">
        <v>1134</v>
      </c>
      <c r="S62" s="254">
        <v>1236</v>
      </c>
      <c r="T62" s="254">
        <v>1391</v>
      </c>
      <c r="U62" s="254">
        <v>1534</v>
      </c>
      <c r="V62" s="254">
        <v>1590</v>
      </c>
      <c r="W62" s="254">
        <v>1724</v>
      </c>
      <c r="X62" s="298">
        <v>1754</v>
      </c>
    </row>
    <row r="63" spans="1:27" x14ac:dyDescent="0.35">
      <c r="A63" s="220" t="s">
        <v>65</v>
      </c>
      <c r="B63" s="16" t="s">
        <v>66</v>
      </c>
      <c r="C63" s="254">
        <v>16</v>
      </c>
      <c r="D63" s="254">
        <v>12</v>
      </c>
      <c r="E63" s="254">
        <v>6</v>
      </c>
      <c r="F63" s="254">
        <v>11</v>
      </c>
      <c r="G63" s="254">
        <v>18</v>
      </c>
      <c r="H63" s="254">
        <v>11</v>
      </c>
      <c r="I63" s="254">
        <v>12</v>
      </c>
      <c r="J63" s="254">
        <v>14</v>
      </c>
      <c r="K63" s="254">
        <v>12</v>
      </c>
      <c r="L63" s="254">
        <v>9</v>
      </c>
      <c r="M63" s="297">
        <v>3</v>
      </c>
      <c r="N63" s="254">
        <v>1</v>
      </c>
      <c r="O63" s="254">
        <v>2</v>
      </c>
      <c r="P63" s="254">
        <v>1</v>
      </c>
      <c r="Q63" s="254">
        <v>0</v>
      </c>
      <c r="R63" s="254">
        <v>5</v>
      </c>
      <c r="S63" s="254">
        <v>3</v>
      </c>
      <c r="T63" s="254">
        <v>4</v>
      </c>
      <c r="U63" s="254">
        <v>3</v>
      </c>
      <c r="V63" s="254">
        <v>5</v>
      </c>
      <c r="W63" s="254">
        <v>7</v>
      </c>
      <c r="X63" s="298">
        <v>5</v>
      </c>
    </row>
    <row r="64" spans="1:27" ht="15" thickBot="1" x14ac:dyDescent="0.4">
      <c r="A64" s="228" t="s">
        <v>67</v>
      </c>
      <c r="B64" s="207" t="s">
        <v>68</v>
      </c>
      <c r="C64" s="299">
        <v>1941</v>
      </c>
      <c r="D64" s="299">
        <v>1963</v>
      </c>
      <c r="E64" s="299">
        <v>2189</v>
      </c>
      <c r="F64" s="299">
        <v>2090</v>
      </c>
      <c r="G64" s="299">
        <v>2188</v>
      </c>
      <c r="H64" s="299">
        <v>2163</v>
      </c>
      <c r="I64" s="299">
        <v>2069</v>
      </c>
      <c r="J64" s="299">
        <v>2205</v>
      </c>
      <c r="K64" s="299">
        <v>1985</v>
      </c>
      <c r="L64" s="299">
        <v>1881</v>
      </c>
      <c r="M64" s="300">
        <v>1599</v>
      </c>
      <c r="N64" s="299">
        <v>1635</v>
      </c>
      <c r="O64" s="299">
        <v>1666</v>
      </c>
      <c r="P64" s="299">
        <v>1568</v>
      </c>
      <c r="Q64" s="299">
        <v>1469</v>
      </c>
      <c r="R64" s="299">
        <v>1321</v>
      </c>
      <c r="S64" s="299">
        <v>1405</v>
      </c>
      <c r="T64" s="299">
        <v>1587</v>
      </c>
      <c r="U64" s="299">
        <v>1371</v>
      </c>
      <c r="V64" s="299">
        <v>1594</v>
      </c>
      <c r="W64" s="299">
        <v>1402</v>
      </c>
      <c r="X64" s="301">
        <v>1373</v>
      </c>
    </row>
    <row r="65" spans="1:24" x14ac:dyDescent="0.35">
      <c r="A65" s="223" t="s">
        <v>69</v>
      </c>
      <c r="B65" s="224" t="s">
        <v>70</v>
      </c>
      <c r="C65" s="305">
        <v>89</v>
      </c>
      <c r="D65" s="305">
        <v>85</v>
      </c>
      <c r="E65" s="305">
        <v>94</v>
      </c>
      <c r="F65" s="305">
        <v>81</v>
      </c>
      <c r="G65" s="305">
        <v>102</v>
      </c>
      <c r="H65" s="305">
        <v>84</v>
      </c>
      <c r="I65" s="305">
        <v>85</v>
      </c>
      <c r="J65" s="305">
        <v>83</v>
      </c>
      <c r="K65" s="305">
        <v>112</v>
      </c>
      <c r="L65" s="305">
        <v>110</v>
      </c>
      <c r="M65" s="306">
        <v>112</v>
      </c>
      <c r="N65" s="305">
        <v>121</v>
      </c>
      <c r="O65" s="305">
        <v>36</v>
      </c>
      <c r="P65" s="305">
        <v>41</v>
      </c>
      <c r="Q65" s="305">
        <v>37</v>
      </c>
      <c r="R65" s="305">
        <v>51</v>
      </c>
      <c r="S65" s="305">
        <v>39</v>
      </c>
      <c r="T65" s="305">
        <v>31</v>
      </c>
      <c r="U65" s="305">
        <v>45</v>
      </c>
      <c r="V65" s="305">
        <v>55</v>
      </c>
      <c r="W65" s="305">
        <v>55</v>
      </c>
      <c r="X65" s="307">
        <v>44</v>
      </c>
    </row>
    <row r="68" spans="1:24" x14ac:dyDescent="0.35">
      <c r="A68" s="3" t="s">
        <v>724</v>
      </c>
      <c r="B68" s="2" t="s">
        <v>782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0C206-4AC3-4650-84D2-64782BA5FDE3}">
  <dimension ref="A1:W108"/>
  <sheetViews>
    <sheetView topLeftCell="A86" zoomScale="74" workbookViewId="0">
      <selection activeCell="A92" sqref="A92"/>
    </sheetView>
  </sheetViews>
  <sheetFormatPr defaultRowHeight="14.5" x14ac:dyDescent="0.35"/>
  <cols>
    <col min="1" max="1" width="17.81640625" style="2" customWidth="1"/>
    <col min="2" max="2" width="79.453125" style="2" customWidth="1"/>
    <col min="3" max="3" width="14.26953125" style="2" bestFit="1" customWidth="1"/>
    <col min="4" max="19" width="16.26953125" style="2" bestFit="1" customWidth="1"/>
    <col min="20" max="21" width="15.6328125" style="2" bestFit="1" customWidth="1"/>
    <col min="22" max="22" width="16.26953125" style="2" bestFit="1" customWidth="1"/>
    <col min="23" max="23" width="11.81640625" style="2" bestFit="1" customWidth="1"/>
    <col min="24" max="16384" width="8.7265625" style="2"/>
  </cols>
  <sheetData>
    <row r="1" spans="1:23" x14ac:dyDescent="0.35">
      <c r="A1" s="3" t="s">
        <v>243</v>
      </c>
    </row>
    <row r="3" spans="1:23" x14ac:dyDescent="0.35">
      <c r="A3" s="212"/>
      <c r="B3" s="211" t="s">
        <v>0</v>
      </c>
      <c r="C3" s="257" t="s">
        <v>75</v>
      </c>
      <c r="D3" s="257" t="s">
        <v>76</v>
      </c>
      <c r="E3" s="257" t="s">
        <v>77</v>
      </c>
      <c r="F3" s="257" t="s">
        <v>78</v>
      </c>
      <c r="G3" s="257" t="s">
        <v>79</v>
      </c>
      <c r="H3" s="257" t="s">
        <v>80</v>
      </c>
      <c r="I3" s="257" t="s">
        <v>81</v>
      </c>
      <c r="J3" s="257" t="s">
        <v>82</v>
      </c>
      <c r="K3" s="257" t="s">
        <v>83</v>
      </c>
      <c r="L3" s="257" t="s">
        <v>84</v>
      </c>
      <c r="M3" s="257" t="s">
        <v>85</v>
      </c>
      <c r="N3" s="257" t="s">
        <v>86</v>
      </c>
      <c r="O3" s="257" t="s">
        <v>87</v>
      </c>
      <c r="P3" s="257" t="s">
        <v>88</v>
      </c>
      <c r="Q3" s="257" t="s">
        <v>89</v>
      </c>
      <c r="R3" s="257" t="s">
        <v>90</v>
      </c>
      <c r="S3" s="257" t="s">
        <v>91</v>
      </c>
      <c r="T3" s="257" t="s">
        <v>92</v>
      </c>
      <c r="U3" s="257" t="s">
        <v>93</v>
      </c>
      <c r="V3" s="257" t="s">
        <v>94</v>
      </c>
      <c r="W3" s="268" t="s">
        <v>98</v>
      </c>
    </row>
    <row r="4" spans="1:23" x14ac:dyDescent="0.35">
      <c r="A4" s="9" t="s">
        <v>15</v>
      </c>
      <c r="B4" s="15" t="s">
        <v>16</v>
      </c>
      <c r="C4" s="255">
        <f>SUM(C5:C16)</f>
        <v>0</v>
      </c>
      <c r="D4" s="255">
        <f t="shared" ref="D4:W4" si="0">SUM(D5:D16)</f>
        <v>12</v>
      </c>
      <c r="E4" s="255">
        <f t="shared" si="0"/>
        <v>5</v>
      </c>
      <c r="F4" s="255">
        <f t="shared" si="0"/>
        <v>20</v>
      </c>
      <c r="G4" s="255">
        <f t="shared" si="0"/>
        <v>95</v>
      </c>
      <c r="H4" s="255">
        <f t="shared" si="0"/>
        <v>144</v>
      </c>
      <c r="I4" s="255">
        <f t="shared" si="0"/>
        <v>134</v>
      </c>
      <c r="J4" s="255">
        <f t="shared" si="0"/>
        <v>136</v>
      </c>
      <c r="K4" s="255">
        <f t="shared" si="0"/>
        <v>111</v>
      </c>
      <c r="L4" s="255">
        <f t="shared" si="0"/>
        <v>75</v>
      </c>
      <c r="M4" s="255">
        <f t="shared" si="0"/>
        <v>81</v>
      </c>
      <c r="N4" s="255">
        <f t="shared" si="0"/>
        <v>99</v>
      </c>
      <c r="O4" s="255">
        <f t="shared" si="0"/>
        <v>103</v>
      </c>
      <c r="P4" s="255">
        <f t="shared" si="0"/>
        <v>84</v>
      </c>
      <c r="Q4" s="255">
        <f t="shared" si="0"/>
        <v>84</v>
      </c>
      <c r="R4" s="255">
        <f t="shared" si="0"/>
        <v>92</v>
      </c>
      <c r="S4" s="255">
        <f t="shared" si="0"/>
        <v>85</v>
      </c>
      <c r="T4" s="255">
        <f t="shared" si="0"/>
        <v>83</v>
      </c>
      <c r="U4" s="255">
        <f t="shared" si="0"/>
        <v>50</v>
      </c>
      <c r="V4" s="255">
        <f t="shared" si="0"/>
        <v>43</v>
      </c>
      <c r="W4" s="256">
        <f t="shared" si="0"/>
        <v>1536</v>
      </c>
    </row>
    <row r="5" spans="1:23" x14ac:dyDescent="0.35">
      <c r="A5" s="183" t="s">
        <v>17</v>
      </c>
      <c r="B5" s="16" t="s">
        <v>18</v>
      </c>
      <c r="C5" s="254">
        <v>0</v>
      </c>
      <c r="D5" s="254">
        <v>4</v>
      </c>
      <c r="E5" s="254">
        <v>2</v>
      </c>
      <c r="F5" s="254">
        <v>5</v>
      </c>
      <c r="G5" s="254">
        <v>7</v>
      </c>
      <c r="H5" s="254">
        <v>20</v>
      </c>
      <c r="I5" s="254">
        <v>11</v>
      </c>
      <c r="J5" s="254">
        <v>16</v>
      </c>
      <c r="K5" s="254">
        <v>17</v>
      </c>
      <c r="L5" s="254">
        <v>15</v>
      </c>
      <c r="M5" s="254">
        <v>11</v>
      </c>
      <c r="N5" s="254">
        <v>12</v>
      </c>
      <c r="O5" s="254">
        <v>16</v>
      </c>
      <c r="P5" s="254">
        <v>12</v>
      </c>
      <c r="Q5" s="254">
        <v>14</v>
      </c>
      <c r="R5" s="254">
        <v>17</v>
      </c>
      <c r="S5" s="254">
        <v>13</v>
      </c>
      <c r="T5" s="254">
        <v>21</v>
      </c>
      <c r="U5" s="254">
        <v>10</v>
      </c>
      <c r="V5" s="254">
        <v>11</v>
      </c>
      <c r="W5" s="274">
        <f>SUM(C5:V5)</f>
        <v>234</v>
      </c>
    </row>
    <row r="6" spans="1:23" x14ac:dyDescent="0.35">
      <c r="A6" s="183" t="s">
        <v>19</v>
      </c>
      <c r="B6" s="16" t="s">
        <v>20</v>
      </c>
      <c r="C6" s="254">
        <v>0</v>
      </c>
      <c r="D6" s="254">
        <v>1</v>
      </c>
      <c r="E6" s="254">
        <v>1</v>
      </c>
      <c r="F6" s="254">
        <v>3</v>
      </c>
      <c r="G6" s="254">
        <v>2</v>
      </c>
      <c r="H6" s="254">
        <v>0</v>
      </c>
      <c r="I6" s="254">
        <v>6</v>
      </c>
      <c r="J6" s="254">
        <v>4</v>
      </c>
      <c r="K6" s="254">
        <v>4</v>
      </c>
      <c r="L6" s="254">
        <v>2</v>
      </c>
      <c r="M6" s="254">
        <v>4</v>
      </c>
      <c r="N6" s="254">
        <v>4</v>
      </c>
      <c r="O6" s="254">
        <v>5</v>
      </c>
      <c r="P6" s="254">
        <v>4</v>
      </c>
      <c r="Q6" s="254">
        <v>4</v>
      </c>
      <c r="R6" s="254">
        <v>4</v>
      </c>
      <c r="S6" s="254">
        <v>4</v>
      </c>
      <c r="T6" s="254">
        <v>4</v>
      </c>
      <c r="U6" s="254">
        <v>1</v>
      </c>
      <c r="V6" s="254">
        <v>1</v>
      </c>
      <c r="W6" s="274">
        <f t="shared" ref="W6:W32" si="1">SUM(C6:V6)</f>
        <v>58</v>
      </c>
    </row>
    <row r="7" spans="1:23" x14ac:dyDescent="0.35">
      <c r="A7" s="183" t="s">
        <v>21</v>
      </c>
      <c r="B7" s="16" t="s">
        <v>22</v>
      </c>
      <c r="C7" s="254">
        <v>0</v>
      </c>
      <c r="D7" s="254">
        <v>1</v>
      </c>
      <c r="E7" s="254">
        <v>0</v>
      </c>
      <c r="F7" s="254">
        <v>4</v>
      </c>
      <c r="G7" s="254">
        <v>17</v>
      </c>
      <c r="H7" s="254">
        <v>24</v>
      </c>
      <c r="I7" s="254">
        <v>22</v>
      </c>
      <c r="J7" s="254">
        <v>22</v>
      </c>
      <c r="K7" s="254">
        <v>19</v>
      </c>
      <c r="L7" s="254">
        <v>12</v>
      </c>
      <c r="M7" s="254">
        <v>18</v>
      </c>
      <c r="N7" s="254">
        <v>21</v>
      </c>
      <c r="O7" s="254">
        <v>21</v>
      </c>
      <c r="P7" s="254">
        <v>11</v>
      </c>
      <c r="Q7" s="254">
        <v>6</v>
      </c>
      <c r="R7" s="254">
        <v>5</v>
      </c>
      <c r="S7" s="254">
        <v>1</v>
      </c>
      <c r="T7" s="254">
        <v>0</v>
      </c>
      <c r="U7" s="254">
        <v>2</v>
      </c>
      <c r="V7" s="254">
        <v>0</v>
      </c>
      <c r="W7" s="274">
        <f t="shared" si="1"/>
        <v>206</v>
      </c>
    </row>
    <row r="8" spans="1:23" x14ac:dyDescent="0.35">
      <c r="A8" s="183" t="s">
        <v>23</v>
      </c>
      <c r="B8" s="16" t="s">
        <v>24</v>
      </c>
      <c r="C8" s="254">
        <v>0</v>
      </c>
      <c r="D8" s="254">
        <v>0</v>
      </c>
      <c r="E8" s="254">
        <v>0</v>
      </c>
      <c r="F8" s="254">
        <v>0</v>
      </c>
      <c r="G8" s="254">
        <v>0</v>
      </c>
      <c r="H8" s="254">
        <v>0</v>
      </c>
      <c r="I8" s="254">
        <v>0</v>
      </c>
      <c r="J8" s="254">
        <v>0</v>
      </c>
      <c r="K8" s="254">
        <v>0</v>
      </c>
      <c r="L8" s="254">
        <v>1</v>
      </c>
      <c r="M8" s="254">
        <v>0</v>
      </c>
      <c r="N8" s="254">
        <v>0</v>
      </c>
      <c r="O8" s="254">
        <v>1</v>
      </c>
      <c r="P8" s="254">
        <v>0</v>
      </c>
      <c r="Q8" s="254">
        <v>2</v>
      </c>
      <c r="R8" s="254">
        <v>1</v>
      </c>
      <c r="S8" s="254">
        <v>2</v>
      </c>
      <c r="T8" s="254">
        <v>1</v>
      </c>
      <c r="U8" s="254">
        <v>4</v>
      </c>
      <c r="V8" s="254">
        <v>0</v>
      </c>
      <c r="W8" s="274">
        <f t="shared" si="1"/>
        <v>12</v>
      </c>
    </row>
    <row r="9" spans="1:23" x14ac:dyDescent="0.35">
      <c r="A9" s="183" t="s">
        <v>25</v>
      </c>
      <c r="B9" s="16" t="s">
        <v>26</v>
      </c>
      <c r="C9" s="254">
        <v>0</v>
      </c>
      <c r="D9" s="254">
        <v>4</v>
      </c>
      <c r="E9" s="254">
        <v>1</v>
      </c>
      <c r="F9" s="254">
        <v>1</v>
      </c>
      <c r="G9" s="254">
        <v>39</v>
      </c>
      <c r="H9" s="254">
        <v>43</v>
      </c>
      <c r="I9" s="254">
        <v>35</v>
      </c>
      <c r="J9" s="254">
        <v>47</v>
      </c>
      <c r="K9" s="254">
        <v>35</v>
      </c>
      <c r="L9" s="254">
        <v>19</v>
      </c>
      <c r="M9" s="254">
        <v>24</v>
      </c>
      <c r="N9" s="254">
        <v>23</v>
      </c>
      <c r="O9" s="254">
        <v>20</v>
      </c>
      <c r="P9" s="254">
        <v>19</v>
      </c>
      <c r="Q9" s="254">
        <v>25</v>
      </c>
      <c r="R9" s="254">
        <v>23</v>
      </c>
      <c r="S9" s="254">
        <v>28</v>
      </c>
      <c r="T9" s="254">
        <v>32</v>
      </c>
      <c r="U9" s="254">
        <v>19</v>
      </c>
      <c r="V9" s="254">
        <v>15</v>
      </c>
      <c r="W9" s="274">
        <f t="shared" si="1"/>
        <v>452</v>
      </c>
    </row>
    <row r="10" spans="1:23" x14ac:dyDescent="0.35">
      <c r="A10" s="183" t="s">
        <v>27</v>
      </c>
      <c r="B10" s="16" t="s">
        <v>28</v>
      </c>
      <c r="C10" s="254">
        <v>0</v>
      </c>
      <c r="D10" s="254">
        <v>0</v>
      </c>
      <c r="E10" s="254">
        <v>0</v>
      </c>
      <c r="F10" s="254">
        <v>0</v>
      </c>
      <c r="G10" s="254">
        <v>0</v>
      </c>
      <c r="H10" s="254">
        <v>2</v>
      </c>
      <c r="I10" s="254">
        <v>2</v>
      </c>
      <c r="J10" s="254">
        <v>1</v>
      </c>
      <c r="K10" s="254">
        <v>0</v>
      </c>
      <c r="L10" s="254">
        <v>1</v>
      </c>
      <c r="M10" s="254">
        <v>1</v>
      </c>
      <c r="N10" s="254">
        <v>1</v>
      </c>
      <c r="O10" s="254">
        <v>0</v>
      </c>
      <c r="P10" s="254">
        <v>2</v>
      </c>
      <c r="Q10" s="254">
        <v>2</v>
      </c>
      <c r="R10" s="254">
        <v>1</v>
      </c>
      <c r="S10" s="254">
        <v>0</v>
      </c>
      <c r="T10" s="254">
        <v>0</v>
      </c>
      <c r="U10" s="254">
        <v>0</v>
      </c>
      <c r="V10" s="254">
        <v>0</v>
      </c>
      <c r="W10" s="274">
        <f t="shared" si="1"/>
        <v>13</v>
      </c>
    </row>
    <row r="11" spans="1:23" x14ac:dyDescent="0.35">
      <c r="A11" s="183" t="s">
        <v>29</v>
      </c>
      <c r="B11" s="16" t="s">
        <v>30</v>
      </c>
      <c r="C11" s="254">
        <v>0</v>
      </c>
      <c r="D11" s="254">
        <v>0</v>
      </c>
      <c r="E11" s="254">
        <v>0</v>
      </c>
      <c r="F11" s="254">
        <v>0</v>
      </c>
      <c r="G11" s="254">
        <v>0</v>
      </c>
      <c r="H11" s="254">
        <v>1</v>
      </c>
      <c r="I11" s="254">
        <v>0</v>
      </c>
      <c r="J11" s="254">
        <v>1</v>
      </c>
      <c r="K11" s="254">
        <v>0</v>
      </c>
      <c r="L11" s="254">
        <v>1</v>
      </c>
      <c r="M11" s="254">
        <v>0</v>
      </c>
      <c r="N11" s="254">
        <v>3</v>
      </c>
      <c r="O11" s="254">
        <v>0</v>
      </c>
      <c r="P11" s="254">
        <v>2</v>
      </c>
      <c r="Q11" s="254">
        <v>1</v>
      </c>
      <c r="R11" s="254">
        <v>0</v>
      </c>
      <c r="S11" s="254">
        <v>0</v>
      </c>
      <c r="T11" s="254">
        <v>0</v>
      </c>
      <c r="U11" s="254">
        <v>0</v>
      </c>
      <c r="V11" s="254">
        <v>0</v>
      </c>
      <c r="W11" s="274">
        <f t="shared" si="1"/>
        <v>9</v>
      </c>
    </row>
    <row r="12" spans="1:23" x14ac:dyDescent="0.35">
      <c r="A12" s="183" t="s">
        <v>31</v>
      </c>
      <c r="B12" s="16" t="s">
        <v>32</v>
      </c>
      <c r="C12" s="254">
        <v>0</v>
      </c>
      <c r="D12" s="254">
        <v>0</v>
      </c>
      <c r="E12" s="254">
        <v>0</v>
      </c>
      <c r="F12" s="254">
        <v>0</v>
      </c>
      <c r="G12" s="254">
        <v>0</v>
      </c>
      <c r="H12" s="254">
        <v>0</v>
      </c>
      <c r="I12" s="254">
        <v>0</v>
      </c>
      <c r="J12" s="254">
        <v>0</v>
      </c>
      <c r="K12" s="254">
        <v>0</v>
      </c>
      <c r="L12" s="254">
        <v>0</v>
      </c>
      <c r="M12" s="254">
        <v>0</v>
      </c>
      <c r="N12" s="254">
        <v>0</v>
      </c>
      <c r="O12" s="254">
        <v>0</v>
      </c>
      <c r="P12" s="254">
        <v>0</v>
      </c>
      <c r="Q12" s="254">
        <v>1</v>
      </c>
      <c r="R12" s="254">
        <v>0</v>
      </c>
      <c r="S12" s="254">
        <v>3</v>
      </c>
      <c r="T12" s="254">
        <v>1</v>
      </c>
      <c r="U12" s="254">
        <v>0</v>
      </c>
      <c r="V12" s="254">
        <v>1</v>
      </c>
      <c r="W12" s="274">
        <f t="shared" si="1"/>
        <v>6</v>
      </c>
    </row>
    <row r="13" spans="1:23" x14ac:dyDescent="0.35">
      <c r="A13" s="183" t="s">
        <v>33</v>
      </c>
      <c r="B13" s="16" t="s">
        <v>34</v>
      </c>
      <c r="C13" s="254">
        <v>0</v>
      </c>
      <c r="D13" s="254">
        <v>2</v>
      </c>
      <c r="E13" s="254">
        <v>1</v>
      </c>
      <c r="F13" s="254">
        <v>7</v>
      </c>
      <c r="G13" s="254">
        <v>30</v>
      </c>
      <c r="H13" s="254">
        <v>52</v>
      </c>
      <c r="I13" s="254">
        <v>57</v>
      </c>
      <c r="J13" s="254">
        <v>43</v>
      </c>
      <c r="K13" s="254">
        <v>33</v>
      </c>
      <c r="L13" s="254">
        <v>19</v>
      </c>
      <c r="M13" s="254">
        <v>23</v>
      </c>
      <c r="N13" s="254">
        <v>30</v>
      </c>
      <c r="O13" s="254">
        <v>36</v>
      </c>
      <c r="P13" s="254">
        <v>31</v>
      </c>
      <c r="Q13" s="254">
        <v>26</v>
      </c>
      <c r="R13" s="254">
        <v>40</v>
      </c>
      <c r="S13" s="254">
        <v>33</v>
      </c>
      <c r="T13" s="254">
        <v>23</v>
      </c>
      <c r="U13" s="254">
        <v>14</v>
      </c>
      <c r="V13" s="254">
        <v>15</v>
      </c>
      <c r="W13" s="274">
        <f t="shared" si="1"/>
        <v>515</v>
      </c>
    </row>
    <row r="14" spans="1:23" x14ac:dyDescent="0.35">
      <c r="A14" s="183" t="s">
        <v>35</v>
      </c>
      <c r="B14" s="16" t="s">
        <v>36</v>
      </c>
      <c r="C14" s="254">
        <v>0</v>
      </c>
      <c r="D14" s="254">
        <v>0</v>
      </c>
      <c r="E14" s="254">
        <v>0</v>
      </c>
      <c r="F14" s="254">
        <v>0</v>
      </c>
      <c r="G14" s="254">
        <v>0</v>
      </c>
      <c r="H14" s="254">
        <v>2</v>
      </c>
      <c r="I14" s="254">
        <v>1</v>
      </c>
      <c r="J14" s="254">
        <v>1</v>
      </c>
      <c r="K14" s="254">
        <v>2</v>
      </c>
      <c r="L14" s="254">
        <v>5</v>
      </c>
      <c r="M14" s="254">
        <v>0</v>
      </c>
      <c r="N14" s="254">
        <v>5</v>
      </c>
      <c r="O14" s="254">
        <v>2</v>
      </c>
      <c r="P14" s="254">
        <v>2</v>
      </c>
      <c r="Q14" s="254">
        <v>0</v>
      </c>
      <c r="R14" s="254">
        <v>1</v>
      </c>
      <c r="S14" s="254">
        <v>1</v>
      </c>
      <c r="T14" s="254">
        <v>1</v>
      </c>
      <c r="U14" s="254">
        <v>0</v>
      </c>
      <c r="V14" s="254">
        <v>0</v>
      </c>
      <c r="W14" s="274">
        <f t="shared" si="1"/>
        <v>23</v>
      </c>
    </row>
    <row r="15" spans="1:23" x14ac:dyDescent="0.35">
      <c r="A15" s="183" t="s">
        <v>37</v>
      </c>
      <c r="B15" s="16" t="s">
        <v>38</v>
      </c>
      <c r="C15" s="254">
        <v>0</v>
      </c>
      <c r="D15" s="254">
        <v>0</v>
      </c>
      <c r="E15" s="254">
        <v>0</v>
      </c>
      <c r="F15" s="254">
        <v>0</v>
      </c>
      <c r="G15" s="254">
        <v>0</v>
      </c>
      <c r="H15" s="254">
        <v>0</v>
      </c>
      <c r="I15" s="254">
        <v>0</v>
      </c>
      <c r="J15" s="254">
        <v>1</v>
      </c>
      <c r="K15" s="254">
        <v>1</v>
      </c>
      <c r="L15" s="254">
        <v>0</v>
      </c>
      <c r="M15" s="254">
        <v>0</v>
      </c>
      <c r="N15" s="254">
        <v>0</v>
      </c>
      <c r="O15" s="254">
        <v>2</v>
      </c>
      <c r="P15" s="254">
        <v>1</v>
      </c>
      <c r="Q15" s="254">
        <v>3</v>
      </c>
      <c r="R15" s="254">
        <v>0</v>
      </c>
      <c r="S15" s="254">
        <v>0</v>
      </c>
      <c r="T15" s="254">
        <v>0</v>
      </c>
      <c r="U15" s="254">
        <v>0</v>
      </c>
      <c r="V15" s="254">
        <v>0</v>
      </c>
      <c r="W15" s="274">
        <f t="shared" si="1"/>
        <v>8</v>
      </c>
    </row>
    <row r="16" spans="1:23" x14ac:dyDescent="0.35">
      <c r="A16" s="183" t="s">
        <v>39</v>
      </c>
      <c r="B16" s="16" t="s">
        <v>40</v>
      </c>
      <c r="C16" s="254">
        <v>0</v>
      </c>
      <c r="D16" s="254">
        <v>0</v>
      </c>
      <c r="E16" s="254">
        <v>0</v>
      </c>
      <c r="F16" s="254">
        <v>0</v>
      </c>
      <c r="G16" s="254">
        <v>0</v>
      </c>
      <c r="H16" s="254">
        <v>0</v>
      </c>
      <c r="I16" s="254">
        <v>0</v>
      </c>
      <c r="J16" s="254">
        <v>0</v>
      </c>
      <c r="K16" s="254">
        <v>0</v>
      </c>
      <c r="L16" s="254">
        <v>0</v>
      </c>
      <c r="M16" s="254">
        <v>0</v>
      </c>
      <c r="N16" s="254">
        <v>0</v>
      </c>
      <c r="O16" s="254">
        <v>0</v>
      </c>
      <c r="P16" s="254">
        <v>0</v>
      </c>
      <c r="Q16" s="254">
        <v>0</v>
      </c>
      <c r="R16" s="254">
        <v>0</v>
      </c>
      <c r="S16" s="254">
        <v>0</v>
      </c>
      <c r="T16" s="254">
        <v>0</v>
      </c>
      <c r="U16" s="254">
        <v>0</v>
      </c>
      <c r="V16" s="254">
        <v>0</v>
      </c>
      <c r="W16" s="274">
        <f t="shared" si="1"/>
        <v>0</v>
      </c>
    </row>
    <row r="17" spans="1:23" x14ac:dyDescent="0.35">
      <c r="A17" s="190" t="s">
        <v>41</v>
      </c>
      <c r="B17" s="15" t="s">
        <v>42</v>
      </c>
      <c r="C17" s="255">
        <f>SUM(C18:C30)</f>
        <v>24</v>
      </c>
      <c r="D17" s="255">
        <f t="shared" ref="D17:W17" si="2">SUM(D18:D30)</f>
        <v>30</v>
      </c>
      <c r="E17" s="255">
        <f t="shared" si="2"/>
        <v>7</v>
      </c>
      <c r="F17" s="255">
        <f t="shared" si="2"/>
        <v>31</v>
      </c>
      <c r="G17" s="255">
        <f t="shared" si="2"/>
        <v>123</v>
      </c>
      <c r="H17" s="255">
        <f t="shared" si="2"/>
        <v>283</v>
      </c>
      <c r="I17" s="255">
        <f t="shared" si="2"/>
        <v>408</v>
      </c>
      <c r="J17" s="255">
        <f t="shared" si="2"/>
        <v>608</v>
      </c>
      <c r="K17" s="255">
        <f t="shared" si="2"/>
        <v>869</v>
      </c>
      <c r="L17" s="255">
        <f t="shared" si="2"/>
        <v>1054</v>
      </c>
      <c r="M17" s="255">
        <f t="shared" si="2"/>
        <v>1113</v>
      </c>
      <c r="N17" s="255">
        <f t="shared" si="2"/>
        <v>1082</v>
      </c>
      <c r="O17" s="255">
        <f t="shared" si="2"/>
        <v>889</v>
      </c>
      <c r="P17" s="255">
        <f t="shared" si="2"/>
        <v>736</v>
      </c>
      <c r="Q17" s="255">
        <f t="shared" si="2"/>
        <v>726</v>
      </c>
      <c r="R17" s="255">
        <f t="shared" si="2"/>
        <v>998</v>
      </c>
      <c r="S17" s="255">
        <f t="shared" si="2"/>
        <v>1520</v>
      </c>
      <c r="T17" s="255">
        <f t="shared" si="2"/>
        <v>2182</v>
      </c>
      <c r="U17" s="255">
        <f t="shared" si="2"/>
        <v>3061</v>
      </c>
      <c r="V17" s="255">
        <f t="shared" si="2"/>
        <v>3853</v>
      </c>
      <c r="W17" s="256">
        <f t="shared" si="2"/>
        <v>19597</v>
      </c>
    </row>
    <row r="18" spans="1:23" x14ac:dyDescent="0.35">
      <c r="A18" s="183" t="s">
        <v>43</v>
      </c>
      <c r="B18" s="16" t="s">
        <v>44</v>
      </c>
      <c r="C18" s="254">
        <v>0</v>
      </c>
      <c r="D18" s="254">
        <v>2</v>
      </c>
      <c r="E18" s="254">
        <v>0</v>
      </c>
      <c r="F18" s="254">
        <v>4</v>
      </c>
      <c r="G18" s="254">
        <v>12</v>
      </c>
      <c r="H18" s="254">
        <v>15</v>
      </c>
      <c r="I18" s="254">
        <v>16</v>
      </c>
      <c r="J18" s="254">
        <v>22</v>
      </c>
      <c r="K18" s="254">
        <v>40</v>
      </c>
      <c r="L18" s="254">
        <v>59</v>
      </c>
      <c r="M18" s="254">
        <v>85</v>
      </c>
      <c r="N18" s="254">
        <v>141</v>
      </c>
      <c r="O18" s="254">
        <v>188</v>
      </c>
      <c r="P18" s="254">
        <v>261</v>
      </c>
      <c r="Q18" s="254">
        <v>359</v>
      </c>
      <c r="R18" s="254">
        <v>613</v>
      </c>
      <c r="S18" s="254">
        <v>1101</v>
      </c>
      <c r="T18" s="254">
        <v>1661</v>
      </c>
      <c r="U18" s="254">
        <v>2325</v>
      </c>
      <c r="V18" s="254">
        <v>2855</v>
      </c>
      <c r="W18" s="274">
        <f t="shared" si="1"/>
        <v>9759</v>
      </c>
    </row>
    <row r="19" spans="1:23" x14ac:dyDescent="0.35">
      <c r="A19" s="183" t="s">
        <v>45</v>
      </c>
      <c r="B19" s="16" t="s">
        <v>46</v>
      </c>
      <c r="C19" s="254">
        <v>0</v>
      </c>
      <c r="D19" s="254">
        <v>2</v>
      </c>
      <c r="E19" s="254">
        <v>1</v>
      </c>
      <c r="F19" s="254">
        <v>0</v>
      </c>
      <c r="G19" s="254">
        <v>1</v>
      </c>
      <c r="H19" s="254">
        <v>5</v>
      </c>
      <c r="I19" s="254">
        <v>6</v>
      </c>
      <c r="J19" s="254">
        <v>8</v>
      </c>
      <c r="K19" s="254">
        <v>4</v>
      </c>
      <c r="L19" s="254">
        <v>10</v>
      </c>
      <c r="M19" s="254">
        <v>10</v>
      </c>
      <c r="N19" s="254">
        <v>7</v>
      </c>
      <c r="O19" s="254">
        <v>10</v>
      </c>
      <c r="P19" s="254">
        <v>10</v>
      </c>
      <c r="Q19" s="254">
        <v>4</v>
      </c>
      <c r="R19" s="254">
        <v>4</v>
      </c>
      <c r="S19" s="254">
        <v>3</v>
      </c>
      <c r="T19" s="254">
        <v>4</v>
      </c>
      <c r="U19" s="254">
        <v>8</v>
      </c>
      <c r="V19" s="254">
        <v>8</v>
      </c>
      <c r="W19" s="274">
        <f t="shared" si="1"/>
        <v>105</v>
      </c>
    </row>
    <row r="20" spans="1:23" x14ac:dyDescent="0.35">
      <c r="A20" s="183" t="s">
        <v>47</v>
      </c>
      <c r="B20" s="16" t="s">
        <v>48</v>
      </c>
      <c r="C20" s="254">
        <v>0</v>
      </c>
      <c r="D20" s="254">
        <v>1</v>
      </c>
      <c r="E20" s="254">
        <v>0</v>
      </c>
      <c r="F20" s="254">
        <v>0</v>
      </c>
      <c r="G20" s="254">
        <v>0</v>
      </c>
      <c r="H20" s="254">
        <v>0</v>
      </c>
      <c r="I20" s="254">
        <v>0</v>
      </c>
      <c r="J20" s="254">
        <v>4</v>
      </c>
      <c r="K20" s="254">
        <v>4</v>
      </c>
      <c r="L20" s="254">
        <v>2</v>
      </c>
      <c r="M20" s="254">
        <v>2</v>
      </c>
      <c r="N20" s="254">
        <v>2</v>
      </c>
      <c r="O20" s="254">
        <v>4</v>
      </c>
      <c r="P20" s="254">
        <v>4</v>
      </c>
      <c r="Q20" s="254">
        <v>1</v>
      </c>
      <c r="R20" s="254">
        <v>5</v>
      </c>
      <c r="S20" s="254">
        <v>1</v>
      </c>
      <c r="T20" s="254">
        <v>3</v>
      </c>
      <c r="U20" s="254">
        <v>0</v>
      </c>
      <c r="V20" s="254">
        <v>0</v>
      </c>
      <c r="W20" s="274">
        <f t="shared" si="1"/>
        <v>33</v>
      </c>
    </row>
    <row r="21" spans="1:23" x14ac:dyDescent="0.35">
      <c r="A21" s="183" t="s">
        <v>49</v>
      </c>
      <c r="B21" s="16" t="s">
        <v>50</v>
      </c>
      <c r="C21" s="254">
        <v>2</v>
      </c>
      <c r="D21" s="254">
        <v>10</v>
      </c>
      <c r="E21" s="254">
        <v>2</v>
      </c>
      <c r="F21" s="254">
        <v>9</v>
      </c>
      <c r="G21" s="254">
        <v>16</v>
      </c>
      <c r="H21" s="254">
        <v>24</v>
      </c>
      <c r="I21" s="254">
        <v>20</v>
      </c>
      <c r="J21" s="254">
        <v>19</v>
      </c>
      <c r="K21" s="254">
        <v>15</v>
      </c>
      <c r="L21" s="254">
        <v>15</v>
      </c>
      <c r="M21" s="254">
        <v>24</v>
      </c>
      <c r="N21" s="254">
        <v>16</v>
      </c>
      <c r="O21" s="254">
        <v>27</v>
      </c>
      <c r="P21" s="254">
        <v>23</v>
      </c>
      <c r="Q21" s="254">
        <v>12</v>
      </c>
      <c r="R21" s="254">
        <v>17</v>
      </c>
      <c r="S21" s="254">
        <v>12</v>
      </c>
      <c r="T21" s="254">
        <v>14</v>
      </c>
      <c r="U21" s="254">
        <v>8</v>
      </c>
      <c r="V21" s="254">
        <v>4</v>
      </c>
      <c r="W21" s="274">
        <f t="shared" si="1"/>
        <v>289</v>
      </c>
    </row>
    <row r="22" spans="1:23" x14ac:dyDescent="0.35">
      <c r="A22" s="183" t="s">
        <v>51</v>
      </c>
      <c r="B22" s="16" t="s">
        <v>52</v>
      </c>
      <c r="C22" s="254">
        <v>22</v>
      </c>
      <c r="D22" s="254">
        <v>7</v>
      </c>
      <c r="E22" s="254">
        <v>3</v>
      </c>
      <c r="F22" s="254">
        <v>12</v>
      </c>
      <c r="G22" s="254">
        <v>17</v>
      </c>
      <c r="H22" s="254">
        <v>24</v>
      </c>
      <c r="I22" s="254">
        <v>26</v>
      </c>
      <c r="J22" s="254">
        <v>27</v>
      </c>
      <c r="K22" s="254">
        <v>32</v>
      </c>
      <c r="L22" s="254">
        <v>35</v>
      </c>
      <c r="M22" s="254">
        <v>36</v>
      </c>
      <c r="N22" s="254">
        <v>41</v>
      </c>
      <c r="O22" s="254">
        <v>50</v>
      </c>
      <c r="P22" s="254">
        <v>38</v>
      </c>
      <c r="Q22" s="254">
        <v>48</v>
      </c>
      <c r="R22" s="254">
        <v>71</v>
      </c>
      <c r="S22" s="254">
        <v>54</v>
      </c>
      <c r="T22" s="254">
        <v>52</v>
      </c>
      <c r="U22" s="254">
        <v>62</v>
      </c>
      <c r="V22" s="254">
        <v>54</v>
      </c>
      <c r="W22" s="274">
        <f t="shared" si="1"/>
        <v>711</v>
      </c>
    </row>
    <row r="23" spans="1:23" x14ac:dyDescent="0.35">
      <c r="A23" s="183" t="s">
        <v>53</v>
      </c>
      <c r="B23" s="16" t="s">
        <v>54</v>
      </c>
      <c r="C23" s="254">
        <v>0</v>
      </c>
      <c r="D23" s="254">
        <v>0</v>
      </c>
      <c r="E23" s="254">
        <v>0</v>
      </c>
      <c r="F23" s="254">
        <v>0</v>
      </c>
      <c r="G23" s="254">
        <v>0</v>
      </c>
      <c r="H23" s="254">
        <v>1</v>
      </c>
      <c r="I23" s="254">
        <v>2</v>
      </c>
      <c r="J23" s="254">
        <v>2</v>
      </c>
      <c r="K23" s="254">
        <v>2</v>
      </c>
      <c r="L23" s="254">
        <v>4</v>
      </c>
      <c r="M23" s="254">
        <v>2</v>
      </c>
      <c r="N23" s="254">
        <v>3</v>
      </c>
      <c r="O23" s="254">
        <v>2</v>
      </c>
      <c r="P23" s="254">
        <v>3</v>
      </c>
      <c r="Q23" s="254">
        <v>0</v>
      </c>
      <c r="R23" s="254">
        <v>0</v>
      </c>
      <c r="S23" s="254">
        <v>0</v>
      </c>
      <c r="T23" s="254">
        <v>0</v>
      </c>
      <c r="U23" s="254">
        <v>1</v>
      </c>
      <c r="V23" s="254">
        <v>0</v>
      </c>
      <c r="W23" s="274">
        <f t="shared" si="1"/>
        <v>22</v>
      </c>
    </row>
    <row r="24" spans="1:23" x14ac:dyDescent="0.35">
      <c r="A24" s="183" t="s">
        <v>55</v>
      </c>
      <c r="B24" s="16" t="s">
        <v>56</v>
      </c>
      <c r="C24" s="254">
        <v>0</v>
      </c>
      <c r="D24" s="254">
        <v>3</v>
      </c>
      <c r="E24" s="254">
        <v>1</v>
      </c>
      <c r="F24" s="254">
        <v>2</v>
      </c>
      <c r="G24" s="254">
        <v>0</v>
      </c>
      <c r="H24" s="254">
        <v>1</v>
      </c>
      <c r="I24" s="254">
        <v>3</v>
      </c>
      <c r="J24" s="254">
        <v>6</v>
      </c>
      <c r="K24" s="254">
        <v>7</v>
      </c>
      <c r="L24" s="254">
        <v>5</v>
      </c>
      <c r="M24" s="254">
        <v>9</v>
      </c>
      <c r="N24" s="254">
        <v>11</v>
      </c>
      <c r="O24" s="254">
        <v>16</v>
      </c>
      <c r="P24" s="254">
        <v>22</v>
      </c>
      <c r="Q24" s="254">
        <v>22</v>
      </c>
      <c r="R24" s="254">
        <v>27</v>
      </c>
      <c r="S24" s="254">
        <v>24</v>
      </c>
      <c r="T24" s="254">
        <v>16</v>
      </c>
      <c r="U24" s="254">
        <v>22</v>
      </c>
      <c r="V24" s="254">
        <v>13</v>
      </c>
      <c r="W24" s="274">
        <f t="shared" si="1"/>
        <v>210</v>
      </c>
    </row>
    <row r="25" spans="1:23" x14ac:dyDescent="0.35">
      <c r="A25" s="183" t="s">
        <v>57</v>
      </c>
      <c r="B25" s="16" t="s">
        <v>58</v>
      </c>
      <c r="C25" s="254">
        <v>0</v>
      </c>
      <c r="D25" s="254">
        <v>0</v>
      </c>
      <c r="E25" s="254">
        <v>0</v>
      </c>
      <c r="F25" s="254">
        <v>0</v>
      </c>
      <c r="G25" s="254">
        <v>0</v>
      </c>
      <c r="H25" s="254">
        <v>0</v>
      </c>
      <c r="I25" s="254">
        <v>0</v>
      </c>
      <c r="J25" s="254">
        <v>0</v>
      </c>
      <c r="K25" s="254">
        <v>0</v>
      </c>
      <c r="L25" s="254">
        <v>0</v>
      </c>
      <c r="M25" s="254">
        <v>0</v>
      </c>
      <c r="N25" s="254">
        <v>0</v>
      </c>
      <c r="O25" s="254">
        <v>0</v>
      </c>
      <c r="P25" s="254">
        <v>1</v>
      </c>
      <c r="Q25" s="254">
        <v>1</v>
      </c>
      <c r="R25" s="254">
        <v>1</v>
      </c>
      <c r="S25" s="254">
        <v>1</v>
      </c>
      <c r="T25" s="254">
        <v>3</v>
      </c>
      <c r="U25" s="254">
        <v>3</v>
      </c>
      <c r="V25" s="254">
        <v>5</v>
      </c>
      <c r="W25" s="274">
        <f t="shared" si="1"/>
        <v>15</v>
      </c>
    </row>
    <row r="26" spans="1:23" x14ac:dyDescent="0.35">
      <c r="A26" s="183" t="s">
        <v>59</v>
      </c>
      <c r="B26" s="16" t="s">
        <v>60</v>
      </c>
      <c r="C26" s="254">
        <v>0</v>
      </c>
      <c r="D26" s="254">
        <v>0</v>
      </c>
      <c r="E26" s="254">
        <v>0</v>
      </c>
      <c r="F26" s="254">
        <v>0</v>
      </c>
      <c r="G26" s="254">
        <v>1</v>
      </c>
      <c r="H26" s="254">
        <v>0</v>
      </c>
      <c r="I26" s="254">
        <v>0</v>
      </c>
      <c r="J26" s="254">
        <v>0</v>
      </c>
      <c r="K26" s="254">
        <v>0</v>
      </c>
      <c r="L26" s="254">
        <v>0</v>
      </c>
      <c r="M26" s="254">
        <v>1</v>
      </c>
      <c r="N26" s="254">
        <v>0</v>
      </c>
      <c r="O26" s="254">
        <v>0</v>
      </c>
      <c r="P26" s="254">
        <v>1</v>
      </c>
      <c r="Q26" s="254">
        <v>0</v>
      </c>
      <c r="R26" s="254">
        <v>0</v>
      </c>
      <c r="S26" s="254">
        <v>1</v>
      </c>
      <c r="T26" s="254">
        <v>0</v>
      </c>
      <c r="U26" s="254">
        <v>1</v>
      </c>
      <c r="V26" s="254">
        <v>0</v>
      </c>
      <c r="W26" s="274">
        <f t="shared" si="1"/>
        <v>5</v>
      </c>
    </row>
    <row r="27" spans="1:23" x14ac:dyDescent="0.35">
      <c r="A27" s="183" t="s">
        <v>61</v>
      </c>
      <c r="B27" s="16" t="s">
        <v>62</v>
      </c>
      <c r="C27" s="254">
        <v>0</v>
      </c>
      <c r="D27" s="254">
        <v>0</v>
      </c>
      <c r="E27" s="254">
        <v>0</v>
      </c>
      <c r="F27" s="254">
        <v>0</v>
      </c>
      <c r="G27" s="254">
        <v>1</v>
      </c>
      <c r="H27" s="254">
        <v>0</v>
      </c>
      <c r="I27" s="254">
        <v>1</v>
      </c>
      <c r="J27" s="254">
        <v>2</v>
      </c>
      <c r="K27" s="254">
        <v>4</v>
      </c>
      <c r="L27" s="254">
        <v>3</v>
      </c>
      <c r="M27" s="254">
        <v>1</v>
      </c>
      <c r="N27" s="254">
        <v>5</v>
      </c>
      <c r="O27" s="254">
        <v>7</v>
      </c>
      <c r="P27" s="254">
        <v>3</v>
      </c>
      <c r="Q27" s="254">
        <v>4</v>
      </c>
      <c r="R27" s="254">
        <v>6</v>
      </c>
      <c r="S27" s="254">
        <v>4</v>
      </c>
      <c r="T27" s="254">
        <v>6</v>
      </c>
      <c r="U27" s="254">
        <v>6</v>
      </c>
      <c r="V27" s="254">
        <v>2</v>
      </c>
      <c r="W27" s="274">
        <f t="shared" si="1"/>
        <v>55</v>
      </c>
    </row>
    <row r="28" spans="1:23" x14ac:dyDescent="0.35">
      <c r="A28" s="183" t="s">
        <v>63</v>
      </c>
      <c r="B28" s="16" t="s">
        <v>64</v>
      </c>
      <c r="C28" s="254">
        <v>0</v>
      </c>
      <c r="D28" s="254">
        <v>1</v>
      </c>
      <c r="E28" s="254">
        <v>0</v>
      </c>
      <c r="F28" s="254">
        <v>4</v>
      </c>
      <c r="G28" s="254">
        <v>70</v>
      </c>
      <c r="H28" s="254">
        <v>202</v>
      </c>
      <c r="I28" s="254">
        <v>321</v>
      </c>
      <c r="J28" s="254">
        <v>500</v>
      </c>
      <c r="K28" s="254">
        <v>744</v>
      </c>
      <c r="L28" s="254">
        <v>888</v>
      </c>
      <c r="M28" s="254">
        <v>906</v>
      </c>
      <c r="N28" s="254">
        <v>785</v>
      </c>
      <c r="O28" s="254">
        <v>523</v>
      </c>
      <c r="P28" s="254">
        <v>294</v>
      </c>
      <c r="Q28" s="254">
        <v>159</v>
      </c>
      <c r="R28" s="254">
        <v>82</v>
      </c>
      <c r="S28" s="254">
        <v>58</v>
      </c>
      <c r="T28" s="254">
        <v>32</v>
      </c>
      <c r="U28" s="254">
        <v>21</v>
      </c>
      <c r="V28" s="254">
        <v>19</v>
      </c>
      <c r="W28" s="274">
        <f t="shared" si="1"/>
        <v>5609</v>
      </c>
    </row>
    <row r="29" spans="1:23" x14ac:dyDescent="0.35">
      <c r="A29" s="183" t="s">
        <v>65</v>
      </c>
      <c r="B29" s="16" t="s">
        <v>66</v>
      </c>
      <c r="C29" s="254">
        <v>0</v>
      </c>
      <c r="D29" s="254">
        <v>0</v>
      </c>
      <c r="E29" s="254">
        <v>0</v>
      </c>
      <c r="F29" s="254">
        <v>0</v>
      </c>
      <c r="G29" s="254">
        <v>0</v>
      </c>
      <c r="H29" s="254">
        <v>0</v>
      </c>
      <c r="I29" s="254">
        <v>0</v>
      </c>
      <c r="J29" s="254">
        <v>0</v>
      </c>
      <c r="K29" s="254">
        <v>0</v>
      </c>
      <c r="L29" s="254">
        <v>0</v>
      </c>
      <c r="M29" s="254">
        <v>1</v>
      </c>
      <c r="N29" s="254">
        <v>0</v>
      </c>
      <c r="O29" s="254">
        <v>0</v>
      </c>
      <c r="P29" s="254">
        <v>0</v>
      </c>
      <c r="Q29" s="254">
        <v>0</v>
      </c>
      <c r="R29" s="254">
        <v>2</v>
      </c>
      <c r="S29" s="254">
        <v>1</v>
      </c>
      <c r="T29" s="254">
        <v>0</v>
      </c>
      <c r="U29" s="254">
        <v>1</v>
      </c>
      <c r="V29" s="254">
        <v>2</v>
      </c>
      <c r="W29" s="274">
        <f t="shared" si="1"/>
        <v>7</v>
      </c>
    </row>
    <row r="30" spans="1:23" x14ac:dyDescent="0.35">
      <c r="A30" s="183" t="s">
        <v>67</v>
      </c>
      <c r="B30" s="16" t="s">
        <v>68</v>
      </c>
      <c r="C30" s="254">
        <v>0</v>
      </c>
      <c r="D30" s="254">
        <v>4</v>
      </c>
      <c r="E30" s="254">
        <v>0</v>
      </c>
      <c r="F30" s="254">
        <v>0</v>
      </c>
      <c r="G30" s="254">
        <v>5</v>
      </c>
      <c r="H30" s="254">
        <v>11</v>
      </c>
      <c r="I30" s="254">
        <v>13</v>
      </c>
      <c r="J30" s="254">
        <v>18</v>
      </c>
      <c r="K30" s="254">
        <v>17</v>
      </c>
      <c r="L30" s="254">
        <v>33</v>
      </c>
      <c r="M30" s="254">
        <v>36</v>
      </c>
      <c r="N30" s="254">
        <v>71</v>
      </c>
      <c r="O30" s="254">
        <v>62</v>
      </c>
      <c r="P30" s="254">
        <v>76</v>
      </c>
      <c r="Q30" s="254">
        <v>116</v>
      </c>
      <c r="R30" s="254">
        <v>170</v>
      </c>
      <c r="S30" s="254">
        <v>260</v>
      </c>
      <c r="T30" s="254">
        <v>391</v>
      </c>
      <c r="U30" s="254">
        <v>603</v>
      </c>
      <c r="V30" s="254">
        <v>891</v>
      </c>
      <c r="W30" s="274">
        <f t="shared" si="1"/>
        <v>2777</v>
      </c>
    </row>
    <row r="31" spans="1:23" ht="15" thickBot="1" x14ac:dyDescent="0.4">
      <c r="A31" s="218" t="s">
        <v>69</v>
      </c>
      <c r="B31" s="17" t="s">
        <v>70</v>
      </c>
      <c r="C31" s="14">
        <v>0</v>
      </c>
      <c r="D31" s="14">
        <v>0</v>
      </c>
      <c r="E31" s="14">
        <v>1</v>
      </c>
      <c r="F31" s="14">
        <v>0</v>
      </c>
      <c r="G31" s="14">
        <v>1</v>
      </c>
      <c r="H31" s="14">
        <v>1</v>
      </c>
      <c r="I31" s="14">
        <v>2</v>
      </c>
      <c r="J31" s="14">
        <v>4</v>
      </c>
      <c r="K31" s="14">
        <v>6</v>
      </c>
      <c r="L31" s="14">
        <v>9</v>
      </c>
      <c r="M31" s="14">
        <v>8</v>
      </c>
      <c r="N31" s="14">
        <v>19</v>
      </c>
      <c r="O31" s="14">
        <v>16</v>
      </c>
      <c r="P31" s="14">
        <v>20</v>
      </c>
      <c r="Q31" s="14">
        <v>24</v>
      </c>
      <c r="R31" s="14">
        <v>38</v>
      </c>
      <c r="S31" s="14">
        <v>21</v>
      </c>
      <c r="T31" s="14">
        <v>19</v>
      </c>
      <c r="U31" s="14">
        <v>8</v>
      </c>
      <c r="V31" s="14">
        <v>6</v>
      </c>
      <c r="W31" s="275">
        <f t="shared" si="1"/>
        <v>203</v>
      </c>
    </row>
    <row r="32" spans="1:23" ht="15" thickTop="1" x14ac:dyDescent="0.35">
      <c r="A32" s="183"/>
      <c r="B32" s="15" t="s">
        <v>97</v>
      </c>
      <c r="C32" s="276">
        <v>24</v>
      </c>
      <c r="D32" s="276">
        <v>42</v>
      </c>
      <c r="E32" s="276">
        <v>13</v>
      </c>
      <c r="F32" s="276">
        <v>51</v>
      </c>
      <c r="G32" s="276">
        <v>219</v>
      </c>
      <c r="H32" s="276">
        <v>428</v>
      </c>
      <c r="I32" s="276">
        <v>544</v>
      </c>
      <c r="J32" s="276">
        <v>748</v>
      </c>
      <c r="K32" s="276">
        <v>986</v>
      </c>
      <c r="L32" s="276">
        <v>1138</v>
      </c>
      <c r="M32" s="276">
        <v>1202</v>
      </c>
      <c r="N32" s="276">
        <v>1200</v>
      </c>
      <c r="O32" s="276">
        <v>1008</v>
      </c>
      <c r="P32" s="276">
        <v>840</v>
      </c>
      <c r="Q32" s="276">
        <v>834</v>
      </c>
      <c r="R32" s="276">
        <v>1128</v>
      </c>
      <c r="S32" s="276">
        <v>1626</v>
      </c>
      <c r="T32" s="276">
        <v>2284</v>
      </c>
      <c r="U32" s="276">
        <v>3119</v>
      </c>
      <c r="V32" s="276">
        <v>3902</v>
      </c>
      <c r="W32" s="277">
        <f t="shared" si="1"/>
        <v>21336</v>
      </c>
    </row>
    <row r="33" spans="1:23" x14ac:dyDescent="0.35">
      <c r="A33" s="185"/>
      <c r="B33" s="162"/>
      <c r="C33" s="252">
        <v>1.1248593925759281E-3</v>
      </c>
      <c r="D33" s="252">
        <v>1.968503937007874E-3</v>
      </c>
      <c r="E33" s="252">
        <v>6.0929883764529436E-4</v>
      </c>
      <c r="F33" s="252">
        <v>2.3903262092238469E-3</v>
      </c>
      <c r="G33" s="252">
        <v>1.0264341957255342E-2</v>
      </c>
      <c r="H33" s="252">
        <v>2.0059992500937384E-2</v>
      </c>
      <c r="I33" s="252">
        <v>2.5496812898387702E-2</v>
      </c>
      <c r="J33" s="252">
        <v>3.5058117735283091E-2</v>
      </c>
      <c r="K33" s="252">
        <v>4.6212973378327707E-2</v>
      </c>
      <c r="L33" s="252">
        <v>5.3337082864641921E-2</v>
      </c>
      <c r="M33" s="252">
        <v>5.6336707911511061E-2</v>
      </c>
      <c r="N33" s="252">
        <v>5.6242969628796401E-2</v>
      </c>
      <c r="O33" s="252">
        <v>4.7244094488188976E-2</v>
      </c>
      <c r="P33" s="252">
        <v>3.937007874015748E-2</v>
      </c>
      <c r="Q33" s="252">
        <v>3.9088863892013499E-2</v>
      </c>
      <c r="R33" s="252">
        <v>5.2868391451068614E-2</v>
      </c>
      <c r="S33" s="252">
        <v>7.6209223847019128E-2</v>
      </c>
      <c r="T33" s="252">
        <v>0.10704911886014248</v>
      </c>
      <c r="U33" s="252">
        <v>0.14618485189351332</v>
      </c>
      <c r="V33" s="252">
        <v>0.18288338957630296</v>
      </c>
      <c r="W33" s="181"/>
    </row>
    <row r="34" spans="1:23" x14ac:dyDescent="0.35">
      <c r="C34" s="24"/>
      <c r="D34" s="24"/>
      <c r="E34" s="24"/>
      <c r="F34" s="24"/>
      <c r="G34" s="24"/>
      <c r="H34" s="24"/>
      <c r="I34" s="24"/>
      <c r="J34" s="24"/>
      <c r="K34" s="24"/>
      <c r="L34" s="24"/>
      <c r="M34" s="24"/>
      <c r="N34" s="24"/>
      <c r="O34" s="24"/>
      <c r="P34" s="24"/>
      <c r="Q34" s="24"/>
      <c r="R34" s="24"/>
      <c r="S34" s="24"/>
      <c r="T34" s="24"/>
      <c r="U34" s="24"/>
      <c r="V34" s="24"/>
    </row>
    <row r="35" spans="1:23" x14ac:dyDescent="0.35">
      <c r="C35" s="24"/>
      <c r="D35" s="24"/>
      <c r="E35" s="24"/>
      <c r="F35" s="24"/>
      <c r="G35" s="24"/>
      <c r="H35" s="24"/>
      <c r="I35" s="24"/>
      <c r="J35" s="24"/>
      <c r="K35" s="24"/>
      <c r="L35" s="24"/>
      <c r="M35" s="24"/>
      <c r="N35" s="24"/>
      <c r="O35" s="24"/>
      <c r="P35" s="24"/>
      <c r="Q35" s="24"/>
      <c r="R35" s="24"/>
      <c r="S35" s="24"/>
      <c r="T35" s="24"/>
      <c r="U35" s="24"/>
      <c r="V35" s="24"/>
    </row>
    <row r="36" spans="1:23" x14ac:dyDescent="0.35">
      <c r="A36" s="3" t="s">
        <v>724</v>
      </c>
      <c r="B36" s="2" t="s">
        <v>794</v>
      </c>
      <c r="C36" s="24"/>
      <c r="D36" s="24"/>
      <c r="E36" s="24"/>
      <c r="F36" s="24"/>
      <c r="G36" s="24"/>
      <c r="H36" s="24"/>
      <c r="I36" s="24"/>
      <c r="J36" s="24"/>
      <c r="K36" s="24"/>
      <c r="L36" s="24"/>
      <c r="M36" s="24"/>
      <c r="N36" s="24"/>
      <c r="O36" s="24"/>
      <c r="P36" s="24"/>
      <c r="Q36" s="24"/>
      <c r="R36" s="24"/>
      <c r="S36" s="24"/>
      <c r="T36" s="24"/>
      <c r="U36" s="24"/>
      <c r="V36" s="24"/>
    </row>
    <row r="37" spans="1:23" x14ac:dyDescent="0.35">
      <c r="C37" s="24"/>
      <c r="D37" s="24"/>
      <c r="E37" s="24"/>
      <c r="F37" s="24"/>
      <c r="G37" s="24"/>
      <c r="H37" s="24"/>
      <c r="I37" s="24"/>
      <c r="J37" s="24"/>
      <c r="K37" s="24"/>
      <c r="L37" s="24"/>
      <c r="M37" s="24"/>
      <c r="N37" s="24"/>
      <c r="O37" s="24"/>
      <c r="P37" s="24"/>
      <c r="Q37" s="24"/>
      <c r="R37" s="24"/>
      <c r="S37" s="24"/>
      <c r="T37" s="24"/>
      <c r="U37" s="24"/>
      <c r="V37" s="24"/>
    </row>
    <row r="38" spans="1:23" x14ac:dyDescent="0.35">
      <c r="A38" s="3" t="s">
        <v>244</v>
      </c>
    </row>
    <row r="39" spans="1:23" x14ac:dyDescent="0.35">
      <c r="A39" s="3"/>
    </row>
    <row r="40" spans="1:23" x14ac:dyDescent="0.35">
      <c r="B40" s="167"/>
      <c r="C40" s="20" t="s">
        <v>75</v>
      </c>
      <c r="D40" s="20" t="s">
        <v>76</v>
      </c>
      <c r="E40" s="20" t="s">
        <v>77</v>
      </c>
      <c r="F40" s="20" t="s">
        <v>78</v>
      </c>
      <c r="G40" s="20" t="s">
        <v>79</v>
      </c>
      <c r="H40" s="20" t="s">
        <v>80</v>
      </c>
      <c r="I40" s="20" t="s">
        <v>81</v>
      </c>
      <c r="J40" s="20" t="s">
        <v>82</v>
      </c>
      <c r="K40" s="20" t="s">
        <v>83</v>
      </c>
      <c r="L40" s="20" t="s">
        <v>84</v>
      </c>
      <c r="M40" s="20" t="s">
        <v>85</v>
      </c>
      <c r="N40" s="20" t="s">
        <v>86</v>
      </c>
      <c r="O40" s="20" t="s">
        <v>87</v>
      </c>
      <c r="P40" s="20" t="s">
        <v>88</v>
      </c>
      <c r="Q40" s="20" t="s">
        <v>89</v>
      </c>
      <c r="R40" s="20" t="s">
        <v>90</v>
      </c>
      <c r="S40" s="20" t="s">
        <v>91</v>
      </c>
      <c r="T40" s="20" t="s">
        <v>92</v>
      </c>
      <c r="U40" s="20" t="s">
        <v>93</v>
      </c>
      <c r="V40" s="20" t="s">
        <v>94</v>
      </c>
      <c r="W40" s="278" t="s">
        <v>98</v>
      </c>
    </row>
    <row r="41" spans="1:23" x14ac:dyDescent="0.35">
      <c r="B41" s="163" t="s">
        <v>95</v>
      </c>
      <c r="C41" s="279">
        <v>625535</v>
      </c>
      <c r="D41" s="279">
        <v>2594366</v>
      </c>
      <c r="E41" s="279">
        <v>3514914</v>
      </c>
      <c r="F41" s="279">
        <v>3682986</v>
      </c>
      <c r="G41" s="279">
        <v>3476367</v>
      </c>
      <c r="H41" s="279">
        <v>3620889</v>
      </c>
      <c r="I41" s="279">
        <v>3907380</v>
      </c>
      <c r="J41" s="279">
        <v>4190877</v>
      </c>
      <c r="K41" s="279">
        <v>4052029</v>
      </c>
      <c r="L41" s="279">
        <v>3867863</v>
      </c>
      <c r="M41" s="279">
        <v>3655860</v>
      </c>
      <c r="N41" s="279">
        <v>4080091</v>
      </c>
      <c r="O41" s="279">
        <v>4077860</v>
      </c>
      <c r="P41" s="279">
        <v>3587414</v>
      </c>
      <c r="Q41" s="279">
        <v>3005840</v>
      </c>
      <c r="R41" s="279">
        <v>2830956</v>
      </c>
      <c r="S41" s="279">
        <v>2428279</v>
      </c>
      <c r="T41" s="279">
        <v>1528534</v>
      </c>
      <c r="U41" s="279">
        <v>959163</v>
      </c>
      <c r="V41" s="279">
        <v>550835</v>
      </c>
      <c r="W41" s="280">
        <v>60238038</v>
      </c>
    </row>
    <row r="42" spans="1:23" x14ac:dyDescent="0.35">
      <c r="B42" s="163" t="s">
        <v>4</v>
      </c>
      <c r="C42" s="279">
        <v>47186</v>
      </c>
      <c r="D42" s="279">
        <v>200551</v>
      </c>
      <c r="E42" s="279">
        <v>281912</v>
      </c>
      <c r="F42" s="279">
        <v>303266</v>
      </c>
      <c r="G42" s="279">
        <v>298467</v>
      </c>
      <c r="H42" s="279">
        <v>341371</v>
      </c>
      <c r="I42" s="279">
        <v>337679</v>
      </c>
      <c r="J42" s="279">
        <v>357840</v>
      </c>
      <c r="K42" s="279">
        <v>348532</v>
      </c>
      <c r="L42" s="279">
        <v>336578</v>
      </c>
      <c r="M42" s="279">
        <v>326504</v>
      </c>
      <c r="N42" s="279">
        <v>388254</v>
      </c>
      <c r="O42" s="279">
        <v>408491</v>
      </c>
      <c r="P42" s="279">
        <v>373674</v>
      </c>
      <c r="Q42" s="279">
        <v>317469</v>
      </c>
      <c r="R42" s="279">
        <v>282016</v>
      </c>
      <c r="S42" s="279">
        <v>223481</v>
      </c>
      <c r="T42" s="279">
        <v>143033</v>
      </c>
      <c r="U42" s="279">
        <v>86432</v>
      </c>
      <c r="V42" s="279">
        <v>44964</v>
      </c>
      <c r="W42" s="280">
        <v>5447700</v>
      </c>
    </row>
    <row r="43" spans="1:23" ht="15" thickBot="1" x14ac:dyDescent="0.4">
      <c r="B43" s="249" t="s">
        <v>3</v>
      </c>
      <c r="C43" s="281">
        <v>21565</v>
      </c>
      <c r="D43" s="281">
        <v>90367</v>
      </c>
      <c r="E43" s="281">
        <v>123658</v>
      </c>
      <c r="F43" s="281">
        <v>129289</v>
      </c>
      <c r="G43" s="281">
        <v>116164</v>
      </c>
      <c r="H43" s="281">
        <v>105404</v>
      </c>
      <c r="I43" s="281">
        <v>115230</v>
      </c>
      <c r="J43" s="281">
        <v>124789</v>
      </c>
      <c r="K43" s="281">
        <v>128826</v>
      </c>
      <c r="L43" s="281">
        <v>125131</v>
      </c>
      <c r="M43" s="281">
        <v>118428</v>
      </c>
      <c r="N43" s="281">
        <v>129203</v>
      </c>
      <c r="O43" s="281">
        <v>130384</v>
      </c>
      <c r="P43" s="281">
        <v>116656</v>
      </c>
      <c r="Q43" s="281">
        <v>96511</v>
      </c>
      <c r="R43" s="281">
        <v>82753</v>
      </c>
      <c r="S43" s="281">
        <v>70040</v>
      </c>
      <c r="T43" s="281">
        <v>45062</v>
      </c>
      <c r="U43" s="281">
        <v>26978</v>
      </c>
      <c r="V43" s="281">
        <v>14105</v>
      </c>
      <c r="W43" s="282">
        <v>1910543</v>
      </c>
    </row>
    <row r="44" spans="1:23" ht="15" thickTop="1" x14ac:dyDescent="0.35">
      <c r="B44" s="174" t="s">
        <v>96</v>
      </c>
      <c r="C44" s="276">
        <v>694286</v>
      </c>
      <c r="D44" s="276">
        <v>2885284</v>
      </c>
      <c r="E44" s="276">
        <v>3920484</v>
      </c>
      <c r="F44" s="276">
        <v>4115541</v>
      </c>
      <c r="G44" s="276">
        <v>3890998</v>
      </c>
      <c r="H44" s="276">
        <v>4067664</v>
      </c>
      <c r="I44" s="276">
        <v>4360289</v>
      </c>
      <c r="J44" s="276">
        <v>4673506</v>
      </c>
      <c r="K44" s="276">
        <v>4529387</v>
      </c>
      <c r="L44" s="276">
        <v>4329572</v>
      </c>
      <c r="M44" s="276">
        <v>4100792</v>
      </c>
      <c r="N44" s="276">
        <v>4597548</v>
      </c>
      <c r="O44" s="276">
        <v>4616735</v>
      </c>
      <c r="P44" s="276">
        <v>4077744</v>
      </c>
      <c r="Q44" s="276">
        <v>3419820</v>
      </c>
      <c r="R44" s="276">
        <v>3195725</v>
      </c>
      <c r="S44" s="276">
        <v>2721800</v>
      </c>
      <c r="T44" s="276">
        <v>1716629</v>
      </c>
      <c r="U44" s="276">
        <v>1072573</v>
      </c>
      <c r="V44" s="276">
        <v>609904</v>
      </c>
      <c r="W44" s="283">
        <v>67596281</v>
      </c>
    </row>
    <row r="45" spans="1:23" x14ac:dyDescent="0.35">
      <c r="B45" s="3"/>
      <c r="C45" s="276"/>
      <c r="D45" s="276"/>
      <c r="E45" s="276"/>
      <c r="F45" s="276"/>
      <c r="G45" s="276"/>
      <c r="H45" s="276"/>
      <c r="I45" s="276"/>
      <c r="J45" s="276"/>
      <c r="K45" s="276"/>
      <c r="L45" s="276"/>
      <c r="M45" s="276"/>
      <c r="N45" s="276"/>
      <c r="O45" s="276"/>
      <c r="P45" s="276"/>
      <c r="Q45" s="276"/>
      <c r="R45" s="276"/>
      <c r="S45" s="276"/>
      <c r="T45" s="276"/>
      <c r="U45" s="276"/>
      <c r="V45" s="276"/>
      <c r="W45" s="276"/>
    </row>
    <row r="46" spans="1:23" x14ac:dyDescent="0.35">
      <c r="B46" s="3"/>
      <c r="C46" s="276"/>
      <c r="D46" s="276"/>
      <c r="E46" s="276"/>
      <c r="F46" s="276"/>
      <c r="G46" s="276"/>
      <c r="H46" s="276"/>
      <c r="I46" s="276"/>
      <c r="J46" s="276"/>
      <c r="K46" s="276"/>
      <c r="L46" s="276"/>
      <c r="M46" s="276"/>
      <c r="N46" s="276"/>
      <c r="O46" s="276"/>
      <c r="P46" s="276"/>
      <c r="Q46" s="276"/>
      <c r="R46" s="276"/>
      <c r="S46" s="276"/>
      <c r="T46" s="276"/>
      <c r="U46" s="276"/>
      <c r="V46" s="276"/>
      <c r="W46" s="276"/>
    </row>
    <row r="47" spans="1:23" x14ac:dyDescent="0.35">
      <c r="A47" s="3" t="s">
        <v>724</v>
      </c>
      <c r="B47" s="150" t="s">
        <v>765</v>
      </c>
      <c r="C47" s="276"/>
      <c r="D47" s="276"/>
      <c r="E47" s="276"/>
      <c r="F47" s="276"/>
      <c r="G47" s="276"/>
      <c r="H47" s="276"/>
      <c r="I47" s="276"/>
      <c r="J47" s="276"/>
      <c r="K47" s="276"/>
      <c r="L47" s="276"/>
      <c r="M47" s="276"/>
      <c r="N47" s="276"/>
      <c r="O47" s="276"/>
      <c r="P47" s="276"/>
      <c r="Q47" s="276"/>
      <c r="R47" s="276"/>
      <c r="S47" s="276"/>
      <c r="T47" s="276"/>
      <c r="U47" s="276"/>
      <c r="V47" s="276"/>
      <c r="W47" s="276"/>
    </row>
    <row r="48" spans="1:23" x14ac:dyDescent="0.35">
      <c r="U48" s="279"/>
    </row>
    <row r="49" spans="1:23" x14ac:dyDescent="0.35">
      <c r="A49" s="3" t="s">
        <v>245</v>
      </c>
      <c r="B49" s="3"/>
      <c r="C49" s="3"/>
      <c r="D49" s="3"/>
      <c r="E49" s="3"/>
      <c r="F49" s="3"/>
      <c r="G49" s="3"/>
      <c r="H49" s="3"/>
      <c r="I49" s="3"/>
      <c r="J49" s="3"/>
      <c r="K49" s="3"/>
      <c r="L49" s="3"/>
      <c r="M49" s="3"/>
      <c r="N49" s="3"/>
      <c r="O49" s="3"/>
      <c r="P49" s="3"/>
      <c r="Q49" s="3"/>
      <c r="R49" s="3"/>
      <c r="S49" s="3"/>
      <c r="T49" s="3"/>
    </row>
    <row r="50" spans="1:23" x14ac:dyDescent="0.35">
      <c r="A50" s="3"/>
      <c r="B50" s="3"/>
      <c r="C50" s="3"/>
      <c r="D50" s="3"/>
      <c r="E50" s="3"/>
      <c r="F50" s="3"/>
      <c r="G50" s="3"/>
      <c r="H50" s="3"/>
      <c r="I50" s="3"/>
      <c r="J50" s="3"/>
      <c r="K50" s="3"/>
      <c r="L50" s="3"/>
      <c r="M50" s="3"/>
      <c r="N50" s="3"/>
      <c r="O50" s="3"/>
      <c r="P50" s="3"/>
      <c r="Q50" s="3"/>
      <c r="R50" s="3"/>
      <c r="S50" s="3"/>
      <c r="T50" s="3"/>
    </row>
    <row r="51" spans="1:23" ht="15" thickBot="1" x14ac:dyDescent="0.4">
      <c r="B51" s="284"/>
      <c r="C51" s="285" t="s">
        <v>75</v>
      </c>
      <c r="D51" s="285" t="s">
        <v>76</v>
      </c>
      <c r="E51" s="285" t="s">
        <v>77</v>
      </c>
      <c r="F51" s="285" t="s">
        <v>78</v>
      </c>
      <c r="G51" s="285" t="s">
        <v>79</v>
      </c>
      <c r="H51" s="285" t="s">
        <v>80</v>
      </c>
      <c r="I51" s="285" t="s">
        <v>81</v>
      </c>
      <c r="J51" s="285" t="s">
        <v>82</v>
      </c>
      <c r="K51" s="285" t="s">
        <v>83</v>
      </c>
      <c r="L51" s="285" t="s">
        <v>84</v>
      </c>
      <c r="M51" s="285" t="s">
        <v>85</v>
      </c>
      <c r="N51" s="285" t="s">
        <v>86</v>
      </c>
      <c r="O51" s="285" t="s">
        <v>87</v>
      </c>
      <c r="P51" s="285" t="s">
        <v>88</v>
      </c>
      <c r="Q51" s="285" t="s">
        <v>89</v>
      </c>
      <c r="R51" s="285" t="s">
        <v>90</v>
      </c>
      <c r="S51" s="285" t="s">
        <v>91</v>
      </c>
      <c r="T51" s="285" t="s">
        <v>92</v>
      </c>
      <c r="U51" s="285" t="s">
        <v>93</v>
      </c>
      <c r="V51" s="285" t="s">
        <v>94</v>
      </c>
      <c r="W51" s="286" t="s">
        <v>98</v>
      </c>
    </row>
    <row r="52" spans="1:23" ht="15" thickTop="1" x14ac:dyDescent="0.35">
      <c r="B52" s="174" t="s">
        <v>10</v>
      </c>
      <c r="C52" s="287">
        <f>100000*(C32/C44)</f>
        <v>3.4567887009099998</v>
      </c>
      <c r="D52" s="287">
        <f t="shared" ref="D52:W52" si="3">100000*(D32/D44)</f>
        <v>1.4556625968188921</v>
      </c>
      <c r="E52" s="287">
        <f t="shared" si="3"/>
        <v>0.33159171163560419</v>
      </c>
      <c r="F52" s="287">
        <f t="shared" si="3"/>
        <v>1.2392052466492256</v>
      </c>
      <c r="G52" s="287">
        <f t="shared" si="3"/>
        <v>5.6283760618740999</v>
      </c>
      <c r="H52" s="287">
        <f t="shared" si="3"/>
        <v>10.522009684182372</v>
      </c>
      <c r="I52" s="287">
        <f t="shared" si="3"/>
        <v>12.476237240237976</v>
      </c>
      <c r="J52" s="287">
        <f t="shared" si="3"/>
        <v>16.005114789624749</v>
      </c>
      <c r="K52" s="287">
        <f t="shared" si="3"/>
        <v>21.768950191273124</v>
      </c>
      <c r="L52" s="287">
        <f t="shared" si="3"/>
        <v>26.284353280185663</v>
      </c>
      <c r="M52" s="287">
        <f t="shared" si="3"/>
        <v>29.311411064009096</v>
      </c>
      <c r="N52" s="287">
        <f t="shared" si="3"/>
        <v>26.100869419960379</v>
      </c>
      <c r="O52" s="287">
        <f t="shared" si="3"/>
        <v>21.833611849066493</v>
      </c>
      <c r="P52" s="287">
        <f t="shared" si="3"/>
        <v>20.599625675373442</v>
      </c>
      <c r="Q52" s="287">
        <f t="shared" si="3"/>
        <v>24.387248451672892</v>
      </c>
      <c r="R52" s="287">
        <f t="shared" si="3"/>
        <v>35.297154792730915</v>
      </c>
      <c r="S52" s="287">
        <f t="shared" si="3"/>
        <v>59.739878021897269</v>
      </c>
      <c r="T52" s="287">
        <f t="shared" si="3"/>
        <v>133.05146307093727</v>
      </c>
      <c r="U52" s="287">
        <f t="shared" si="3"/>
        <v>290.79605770423086</v>
      </c>
      <c r="V52" s="287">
        <f t="shared" si="3"/>
        <v>639.77281670557988</v>
      </c>
      <c r="W52" s="288">
        <f t="shared" si="3"/>
        <v>31.563866657102036</v>
      </c>
    </row>
    <row r="55" spans="1:23" x14ac:dyDescent="0.35">
      <c r="A55" s="3" t="s">
        <v>724</v>
      </c>
      <c r="B55" s="2" t="s">
        <v>783</v>
      </c>
    </row>
    <row r="58" spans="1:23" x14ac:dyDescent="0.35">
      <c r="A58" s="3" t="s">
        <v>238</v>
      </c>
    </row>
    <row r="60" spans="1:23" x14ac:dyDescent="0.35">
      <c r="A60" s="167"/>
      <c r="B60" s="20" t="s">
        <v>236</v>
      </c>
      <c r="C60" s="20" t="s">
        <v>75</v>
      </c>
      <c r="D60" s="20" t="s">
        <v>76</v>
      </c>
      <c r="E60" s="20" t="s">
        <v>77</v>
      </c>
      <c r="F60" s="20" t="s">
        <v>78</v>
      </c>
      <c r="G60" s="20" t="s">
        <v>79</v>
      </c>
      <c r="H60" s="20" t="s">
        <v>80</v>
      </c>
      <c r="I60" s="20" t="s">
        <v>81</v>
      </c>
      <c r="J60" s="20" t="s">
        <v>82</v>
      </c>
      <c r="K60" s="20" t="s">
        <v>83</v>
      </c>
      <c r="L60" s="20" t="s">
        <v>84</v>
      </c>
      <c r="M60" s="20" t="s">
        <v>85</v>
      </c>
      <c r="N60" s="20" t="s">
        <v>86</v>
      </c>
      <c r="O60" s="20" t="s">
        <v>87</v>
      </c>
      <c r="P60" s="20" t="s">
        <v>88</v>
      </c>
      <c r="Q60" s="20" t="s">
        <v>89</v>
      </c>
      <c r="R60" s="20" t="s">
        <v>90</v>
      </c>
      <c r="S60" s="20" t="s">
        <v>91</v>
      </c>
      <c r="T60" s="20" t="s">
        <v>92</v>
      </c>
      <c r="U60" s="20" t="s">
        <v>237</v>
      </c>
    </row>
    <row r="61" spans="1:23" x14ac:dyDescent="0.35">
      <c r="A61" s="163">
        <v>2013</v>
      </c>
      <c r="B61" s="4">
        <v>14252</v>
      </c>
      <c r="C61" s="4">
        <v>14</v>
      </c>
      <c r="D61" s="4">
        <v>47</v>
      </c>
      <c r="E61" s="4">
        <v>26</v>
      </c>
      <c r="F61" s="4">
        <v>57</v>
      </c>
      <c r="G61" s="4">
        <v>269</v>
      </c>
      <c r="H61" s="4">
        <v>430</v>
      </c>
      <c r="I61" s="4">
        <v>517</v>
      </c>
      <c r="J61" s="4">
        <v>617</v>
      </c>
      <c r="K61" s="4">
        <v>713</v>
      </c>
      <c r="L61" s="4">
        <v>786</v>
      </c>
      <c r="M61" s="4">
        <v>736</v>
      </c>
      <c r="N61" s="4">
        <v>673</v>
      </c>
      <c r="O61" s="4">
        <v>528</v>
      </c>
      <c r="P61" s="4">
        <v>501</v>
      </c>
      <c r="Q61" s="4">
        <v>575</v>
      </c>
      <c r="R61" s="4">
        <v>578</v>
      </c>
      <c r="S61" s="4">
        <v>1014</v>
      </c>
      <c r="T61" s="4">
        <v>1634</v>
      </c>
      <c r="U61" s="4">
        <v>4537</v>
      </c>
    </row>
    <row r="62" spans="1:23" x14ac:dyDescent="0.35">
      <c r="A62" s="163">
        <v>2014</v>
      </c>
      <c r="B62" s="4">
        <v>15339</v>
      </c>
      <c r="C62" s="4">
        <v>30</v>
      </c>
      <c r="D62" s="4">
        <v>65</v>
      </c>
      <c r="E62" s="4">
        <v>29</v>
      </c>
      <c r="F62" s="4">
        <v>56</v>
      </c>
      <c r="G62" s="4">
        <v>252</v>
      </c>
      <c r="H62" s="4">
        <v>502</v>
      </c>
      <c r="I62" s="4">
        <v>567</v>
      </c>
      <c r="J62" s="4">
        <v>646</v>
      </c>
      <c r="K62" s="4">
        <v>792</v>
      </c>
      <c r="L62" s="4">
        <v>882</v>
      </c>
      <c r="M62" s="4">
        <v>854</v>
      </c>
      <c r="N62" s="4">
        <v>740</v>
      </c>
      <c r="O62" s="4">
        <v>636</v>
      </c>
      <c r="P62" s="4">
        <v>596</v>
      </c>
      <c r="Q62" s="4">
        <v>642</v>
      </c>
      <c r="R62" s="4">
        <v>691</v>
      </c>
      <c r="S62" s="4">
        <v>1086</v>
      </c>
      <c r="T62" s="4">
        <v>1702</v>
      </c>
      <c r="U62" s="4">
        <v>4571</v>
      </c>
    </row>
    <row r="63" spans="1:23" x14ac:dyDescent="0.35">
      <c r="A63" s="163">
        <v>2015</v>
      </c>
      <c r="B63" s="4">
        <v>16234</v>
      </c>
      <c r="C63" s="4">
        <v>37</v>
      </c>
      <c r="D63" s="4">
        <v>47</v>
      </c>
      <c r="E63" s="4">
        <v>33</v>
      </c>
      <c r="F63" s="4">
        <v>45</v>
      </c>
      <c r="G63" s="4">
        <v>235</v>
      </c>
      <c r="H63" s="4">
        <v>466</v>
      </c>
      <c r="I63" s="4">
        <v>553</v>
      </c>
      <c r="J63" s="4">
        <v>690</v>
      </c>
      <c r="K63" s="4">
        <v>821</v>
      </c>
      <c r="L63" s="4">
        <v>931</v>
      </c>
      <c r="M63" s="4">
        <v>891</v>
      </c>
      <c r="N63" s="4">
        <v>792</v>
      </c>
      <c r="O63" s="4">
        <v>654</v>
      </c>
      <c r="P63" s="4">
        <v>602</v>
      </c>
      <c r="Q63" s="4">
        <v>659</v>
      </c>
      <c r="R63" s="4">
        <v>693</v>
      </c>
      <c r="S63" s="4">
        <v>1177</v>
      </c>
      <c r="T63" s="4">
        <v>1826</v>
      </c>
      <c r="U63" s="4">
        <v>5082</v>
      </c>
    </row>
    <row r="64" spans="1:23" x14ac:dyDescent="0.35">
      <c r="A64" s="163">
        <v>2016</v>
      </c>
      <c r="B64" s="4">
        <v>16738</v>
      </c>
      <c r="C64" s="4">
        <v>22</v>
      </c>
      <c r="D64" s="4">
        <v>53</v>
      </c>
      <c r="E64" s="4">
        <v>25</v>
      </c>
      <c r="F64" s="4">
        <v>54</v>
      </c>
      <c r="G64" s="4">
        <v>237</v>
      </c>
      <c r="H64" s="4">
        <v>485</v>
      </c>
      <c r="I64" s="4">
        <v>612</v>
      </c>
      <c r="J64" s="4">
        <v>761</v>
      </c>
      <c r="K64" s="4">
        <v>860</v>
      </c>
      <c r="L64" s="4">
        <v>1034</v>
      </c>
      <c r="M64" s="4">
        <v>982</v>
      </c>
      <c r="N64" s="4">
        <v>809</v>
      </c>
      <c r="O64" s="4">
        <v>614</v>
      </c>
      <c r="P64" s="4">
        <v>604</v>
      </c>
      <c r="Q64" s="4">
        <v>675</v>
      </c>
      <c r="R64" s="4">
        <v>776</v>
      </c>
      <c r="S64" s="4">
        <v>1186</v>
      </c>
      <c r="T64" s="4">
        <v>1841</v>
      </c>
      <c r="U64" s="4">
        <v>5108</v>
      </c>
    </row>
    <row r="65" spans="1:21" x14ac:dyDescent="0.35">
      <c r="A65" s="163">
        <v>2017</v>
      </c>
      <c r="B65" s="4">
        <v>17097</v>
      </c>
      <c r="C65" s="4">
        <v>19</v>
      </c>
      <c r="D65" s="4">
        <v>40</v>
      </c>
      <c r="E65" s="4">
        <v>26</v>
      </c>
      <c r="F65" s="4">
        <v>44</v>
      </c>
      <c r="G65" s="4">
        <v>211</v>
      </c>
      <c r="H65" s="4">
        <v>419</v>
      </c>
      <c r="I65" s="4">
        <v>527</v>
      </c>
      <c r="J65" s="4">
        <v>706</v>
      </c>
      <c r="K65" s="4">
        <v>958</v>
      </c>
      <c r="L65" s="4">
        <v>956</v>
      </c>
      <c r="M65" s="4">
        <v>985</v>
      </c>
      <c r="N65" s="4">
        <v>873</v>
      </c>
      <c r="O65" s="4">
        <v>714</v>
      </c>
      <c r="P65" s="4">
        <v>607</v>
      </c>
      <c r="Q65" s="4">
        <v>682</v>
      </c>
      <c r="R65" s="4">
        <v>837</v>
      </c>
      <c r="S65" s="4">
        <v>1198</v>
      </c>
      <c r="T65" s="4">
        <v>1834</v>
      </c>
      <c r="U65" s="4">
        <v>5461</v>
      </c>
    </row>
    <row r="66" spans="1:21" x14ac:dyDescent="0.35">
      <c r="A66" s="163">
        <v>2018</v>
      </c>
      <c r="B66" s="4">
        <v>18518</v>
      </c>
      <c r="C66" s="4">
        <v>27</v>
      </c>
      <c r="D66" s="4">
        <v>36</v>
      </c>
      <c r="E66" s="4">
        <v>24</v>
      </c>
      <c r="F66" s="4">
        <v>53</v>
      </c>
      <c r="G66" s="4">
        <v>262</v>
      </c>
      <c r="H66" s="4">
        <v>444</v>
      </c>
      <c r="I66" s="4">
        <v>625</v>
      </c>
      <c r="J66" s="4">
        <v>761</v>
      </c>
      <c r="K66" s="4">
        <v>1001</v>
      </c>
      <c r="L66" s="4">
        <v>1114</v>
      </c>
      <c r="M66" s="4">
        <v>1154</v>
      </c>
      <c r="N66" s="4">
        <v>986</v>
      </c>
      <c r="O66" s="4">
        <v>784</v>
      </c>
      <c r="P66" s="4">
        <v>650</v>
      </c>
      <c r="Q66" s="4">
        <v>705</v>
      </c>
      <c r="R66" s="4">
        <v>925</v>
      </c>
      <c r="S66" s="4">
        <v>1228</v>
      </c>
      <c r="T66" s="4">
        <v>1933</v>
      </c>
      <c r="U66" s="4">
        <v>5806</v>
      </c>
    </row>
    <row r="67" spans="1:21" x14ac:dyDescent="0.35">
      <c r="A67" s="163">
        <v>2019</v>
      </c>
      <c r="B67" s="4">
        <v>18575</v>
      </c>
      <c r="C67" s="4">
        <v>24</v>
      </c>
      <c r="D67" s="4">
        <v>24</v>
      </c>
      <c r="E67" s="4">
        <v>15</v>
      </c>
      <c r="F67" s="4">
        <v>46</v>
      </c>
      <c r="G67" s="4">
        <v>221</v>
      </c>
      <c r="H67" s="4">
        <v>432</v>
      </c>
      <c r="I67" s="4">
        <v>593</v>
      </c>
      <c r="J67" s="4">
        <v>750</v>
      </c>
      <c r="K67" s="4">
        <v>971</v>
      </c>
      <c r="L67" s="4">
        <v>1097</v>
      </c>
      <c r="M67" s="4">
        <v>1196</v>
      </c>
      <c r="N67" s="4">
        <v>1030</v>
      </c>
      <c r="O67" s="4">
        <v>821</v>
      </c>
      <c r="P67" s="4">
        <v>741</v>
      </c>
      <c r="Q67" s="4">
        <v>709</v>
      </c>
      <c r="R67" s="4">
        <v>909</v>
      </c>
      <c r="S67" s="4">
        <v>1296</v>
      </c>
      <c r="T67" s="4">
        <v>1878</v>
      </c>
      <c r="U67" s="4">
        <v>5822</v>
      </c>
    </row>
    <row r="68" spans="1:21" x14ac:dyDescent="0.35">
      <c r="A68" s="163">
        <v>2020</v>
      </c>
      <c r="B68" s="4">
        <v>19270</v>
      </c>
      <c r="C68" s="4">
        <v>14</v>
      </c>
      <c r="D68" s="4">
        <v>38</v>
      </c>
      <c r="E68" s="4">
        <v>20</v>
      </c>
      <c r="F68" s="4">
        <v>43</v>
      </c>
      <c r="G68" s="4">
        <v>182</v>
      </c>
      <c r="H68" s="4">
        <v>397</v>
      </c>
      <c r="I68" s="4">
        <v>545</v>
      </c>
      <c r="J68" s="4">
        <v>781</v>
      </c>
      <c r="K68" s="4">
        <v>982</v>
      </c>
      <c r="L68" s="4">
        <v>1098</v>
      </c>
      <c r="M68" s="4">
        <v>1267</v>
      </c>
      <c r="N68" s="4">
        <v>1089</v>
      </c>
      <c r="O68" s="4">
        <v>928</v>
      </c>
      <c r="P68" s="4">
        <v>678</v>
      </c>
      <c r="Q68" s="4">
        <v>713</v>
      </c>
      <c r="R68" s="4">
        <v>1003</v>
      </c>
      <c r="S68" s="4">
        <v>1305</v>
      </c>
      <c r="T68" s="4">
        <v>2059</v>
      </c>
      <c r="U68" s="4">
        <v>6128</v>
      </c>
    </row>
    <row r="69" spans="1:21" x14ac:dyDescent="0.35">
      <c r="A69" s="163">
        <v>2021</v>
      </c>
      <c r="B69" s="4">
        <v>19726</v>
      </c>
      <c r="C69" s="4">
        <v>22</v>
      </c>
      <c r="D69" s="4">
        <v>37</v>
      </c>
      <c r="E69" s="4">
        <v>9</v>
      </c>
      <c r="F69" s="4">
        <v>41</v>
      </c>
      <c r="G69" s="4">
        <v>228</v>
      </c>
      <c r="H69" s="4">
        <v>417</v>
      </c>
      <c r="I69" s="4">
        <v>596</v>
      </c>
      <c r="J69" s="4">
        <v>803</v>
      </c>
      <c r="K69" s="4">
        <v>1090</v>
      </c>
      <c r="L69" s="4">
        <v>1153</v>
      </c>
      <c r="M69" s="4">
        <v>1243</v>
      </c>
      <c r="N69" s="4">
        <v>1210</v>
      </c>
      <c r="O69" s="4">
        <v>926</v>
      </c>
      <c r="P69" s="4">
        <v>792</v>
      </c>
      <c r="Q69" s="4">
        <v>731</v>
      </c>
      <c r="R69" s="4">
        <v>1018</v>
      </c>
      <c r="S69" s="4">
        <v>1415</v>
      </c>
      <c r="T69" s="4">
        <v>1984</v>
      </c>
      <c r="U69" s="4">
        <v>6011</v>
      </c>
    </row>
    <row r="70" spans="1:21" x14ac:dyDescent="0.35">
      <c r="A70" s="163">
        <v>2022</v>
      </c>
      <c r="B70" s="4">
        <v>21336</v>
      </c>
      <c r="C70" s="4">
        <v>24</v>
      </c>
      <c r="D70" s="4">
        <v>42</v>
      </c>
      <c r="E70" s="4">
        <v>13</v>
      </c>
      <c r="F70" s="4">
        <v>51</v>
      </c>
      <c r="G70" s="4">
        <v>219</v>
      </c>
      <c r="H70" s="4">
        <v>428</v>
      </c>
      <c r="I70" s="4">
        <v>544</v>
      </c>
      <c r="J70" s="4">
        <v>748</v>
      </c>
      <c r="K70" s="4">
        <v>986</v>
      </c>
      <c r="L70" s="4">
        <v>1138</v>
      </c>
      <c r="M70" s="4">
        <v>1202</v>
      </c>
      <c r="N70" s="4">
        <v>1200</v>
      </c>
      <c r="O70" s="4">
        <v>1008</v>
      </c>
      <c r="P70" s="4">
        <v>840</v>
      </c>
      <c r="Q70" s="4">
        <v>834</v>
      </c>
      <c r="R70" s="4">
        <v>1128</v>
      </c>
      <c r="S70" s="4">
        <v>1626</v>
      </c>
      <c r="T70" s="4">
        <v>2284</v>
      </c>
      <c r="U70" s="4">
        <v>7021</v>
      </c>
    </row>
    <row r="71" spans="1:21" x14ac:dyDescent="0.35">
      <c r="B71" s="4"/>
      <c r="C71" s="4"/>
      <c r="D71" s="4"/>
      <c r="E71" s="4"/>
      <c r="F71" s="4"/>
      <c r="G71" s="4"/>
      <c r="H71" s="4"/>
      <c r="I71" s="4"/>
      <c r="J71" s="4"/>
      <c r="K71" s="4"/>
      <c r="L71" s="4"/>
      <c r="M71" s="4"/>
      <c r="N71" s="4"/>
      <c r="O71" s="4"/>
      <c r="P71" s="4"/>
      <c r="Q71" s="4"/>
      <c r="R71" s="4"/>
      <c r="S71" s="4"/>
      <c r="T71" s="4"/>
      <c r="U71" s="4"/>
    </row>
    <row r="72" spans="1:21" x14ac:dyDescent="0.35">
      <c r="B72" s="4"/>
      <c r="C72" s="4"/>
      <c r="D72" s="4"/>
      <c r="E72" s="4"/>
      <c r="F72" s="4"/>
      <c r="G72" s="4"/>
      <c r="H72" s="4"/>
      <c r="I72" s="4"/>
      <c r="J72" s="4"/>
      <c r="K72" s="4"/>
      <c r="L72" s="4"/>
      <c r="M72" s="4"/>
      <c r="N72" s="4"/>
      <c r="O72" s="4"/>
      <c r="P72" s="4"/>
      <c r="Q72" s="4"/>
      <c r="R72" s="4"/>
      <c r="S72" s="4"/>
      <c r="T72" s="4"/>
      <c r="U72" s="4"/>
    </row>
    <row r="73" spans="1:21" x14ac:dyDescent="0.35">
      <c r="A73" s="3" t="s">
        <v>724</v>
      </c>
      <c r="B73" s="4" t="s">
        <v>796</v>
      </c>
      <c r="C73" s="4"/>
      <c r="D73" s="4"/>
      <c r="E73" s="4"/>
      <c r="F73" s="4"/>
      <c r="G73" s="4"/>
      <c r="H73" s="4"/>
      <c r="I73" s="4"/>
      <c r="J73" s="4"/>
      <c r="K73" s="4"/>
      <c r="L73" s="4"/>
      <c r="M73" s="4"/>
      <c r="N73" s="4"/>
      <c r="O73" s="4"/>
      <c r="P73" s="4"/>
      <c r="Q73" s="4"/>
      <c r="R73" s="4"/>
      <c r="S73" s="4"/>
      <c r="T73" s="4"/>
      <c r="U73" s="4"/>
    </row>
    <row r="75" spans="1:21" x14ac:dyDescent="0.35">
      <c r="A75" s="8" t="s">
        <v>239</v>
      </c>
    </row>
    <row r="77" spans="1:21" x14ac:dyDescent="0.35">
      <c r="A77" s="167"/>
      <c r="B77" s="20" t="s">
        <v>242</v>
      </c>
      <c r="C77" s="20" t="s">
        <v>75</v>
      </c>
      <c r="D77" s="20" t="s">
        <v>76</v>
      </c>
      <c r="E77" s="20" t="s">
        <v>77</v>
      </c>
      <c r="F77" s="20" t="s">
        <v>78</v>
      </c>
      <c r="G77" s="20" t="s">
        <v>79</v>
      </c>
      <c r="H77" s="20" t="s">
        <v>80</v>
      </c>
      <c r="I77" s="20" t="s">
        <v>81</v>
      </c>
      <c r="J77" s="20" t="s">
        <v>82</v>
      </c>
      <c r="K77" s="20" t="s">
        <v>83</v>
      </c>
      <c r="L77" s="20" t="s">
        <v>84</v>
      </c>
      <c r="M77" s="20" t="s">
        <v>85</v>
      </c>
      <c r="N77" s="20" t="s">
        <v>86</v>
      </c>
      <c r="O77" s="20" t="s">
        <v>87</v>
      </c>
      <c r="P77" s="20" t="s">
        <v>88</v>
      </c>
      <c r="Q77" s="20" t="s">
        <v>89</v>
      </c>
      <c r="R77" s="20" t="s">
        <v>90</v>
      </c>
      <c r="S77" s="20" t="s">
        <v>91</v>
      </c>
      <c r="T77" s="20" t="s">
        <v>92</v>
      </c>
      <c r="U77" s="20" t="s">
        <v>93</v>
      </c>
    </row>
    <row r="78" spans="1:21" x14ac:dyDescent="0.35">
      <c r="A78" s="163">
        <v>2013</v>
      </c>
      <c r="B78" s="4">
        <v>64105700</v>
      </c>
      <c r="C78" s="4">
        <v>792600</v>
      </c>
      <c r="D78" s="4">
        <v>3221100</v>
      </c>
      <c r="E78" s="4">
        <v>3761400</v>
      </c>
      <c r="F78" s="4">
        <v>3532100</v>
      </c>
      <c r="G78" s="4">
        <v>3883200</v>
      </c>
      <c r="H78" s="4">
        <v>4314200</v>
      </c>
      <c r="I78" s="4">
        <v>4350700</v>
      </c>
      <c r="J78" s="4">
        <v>4327000</v>
      </c>
      <c r="K78" s="4">
        <v>3966800</v>
      </c>
      <c r="L78" s="4">
        <v>4496300</v>
      </c>
      <c r="M78" s="4">
        <v>4686700</v>
      </c>
      <c r="N78" s="4">
        <v>4344200</v>
      </c>
      <c r="O78" s="4">
        <v>3756700</v>
      </c>
      <c r="P78" s="4">
        <v>3540800</v>
      </c>
      <c r="Q78" s="4">
        <v>3491500</v>
      </c>
      <c r="R78" s="4">
        <v>2539200</v>
      </c>
      <c r="S78" s="4">
        <v>2092100</v>
      </c>
      <c r="T78" s="4">
        <v>1549900</v>
      </c>
      <c r="U78" s="4">
        <v>1459200</v>
      </c>
    </row>
    <row r="79" spans="1:21" x14ac:dyDescent="0.35">
      <c r="A79" s="163">
        <v>2014</v>
      </c>
      <c r="B79" s="4">
        <v>64596800</v>
      </c>
      <c r="C79" s="4">
        <v>778300</v>
      </c>
      <c r="D79" s="4">
        <v>3248000</v>
      </c>
      <c r="E79" s="4">
        <v>3859300</v>
      </c>
      <c r="F79" s="4">
        <v>3522000</v>
      </c>
      <c r="G79" s="4">
        <v>3849700</v>
      </c>
      <c r="H79" s="4">
        <v>4314100</v>
      </c>
      <c r="I79" s="4">
        <v>4392400</v>
      </c>
      <c r="J79" s="4">
        <v>4356400</v>
      </c>
      <c r="K79" s="4">
        <v>3994200</v>
      </c>
      <c r="L79" s="4">
        <v>4390500</v>
      </c>
      <c r="M79" s="4">
        <v>4672600</v>
      </c>
      <c r="N79" s="4">
        <v>4458100</v>
      </c>
      <c r="O79" s="4">
        <v>3842900</v>
      </c>
      <c r="P79" s="4">
        <v>3511600</v>
      </c>
      <c r="Q79" s="4">
        <v>3561800</v>
      </c>
      <c r="R79" s="4">
        <v>2633600</v>
      </c>
      <c r="S79" s="4">
        <v>2140200</v>
      </c>
      <c r="T79" s="4">
        <v>1568000</v>
      </c>
      <c r="U79" s="4">
        <v>1503200</v>
      </c>
    </row>
    <row r="80" spans="1:21" x14ac:dyDescent="0.35">
      <c r="A80" s="163">
        <v>2015</v>
      </c>
      <c r="B80" s="4">
        <v>65110000</v>
      </c>
      <c r="C80" s="4">
        <v>776800</v>
      </c>
      <c r="D80" s="4">
        <v>3250300</v>
      </c>
      <c r="E80" s="4">
        <v>3954400</v>
      </c>
      <c r="F80" s="4">
        <v>3549300</v>
      </c>
      <c r="G80" s="4">
        <v>3823900</v>
      </c>
      <c r="H80" s="4">
        <v>4294700</v>
      </c>
      <c r="I80" s="4">
        <v>4441200</v>
      </c>
      <c r="J80" s="4">
        <v>4381500</v>
      </c>
      <c r="K80" s="4">
        <v>4078900</v>
      </c>
      <c r="L80" s="4">
        <v>4299400</v>
      </c>
      <c r="M80" s="4">
        <v>4630700</v>
      </c>
      <c r="N80" s="4">
        <v>4565300</v>
      </c>
      <c r="O80" s="4">
        <v>3950700</v>
      </c>
      <c r="P80" s="4">
        <v>3501700</v>
      </c>
      <c r="Q80" s="4">
        <v>3614600</v>
      </c>
      <c r="R80" s="4">
        <v>2725200</v>
      </c>
      <c r="S80" s="4">
        <v>2162000</v>
      </c>
      <c r="T80" s="4">
        <v>1583500</v>
      </c>
      <c r="U80" s="4">
        <v>1525900</v>
      </c>
    </row>
    <row r="81" spans="1:21" x14ac:dyDescent="0.35">
      <c r="A81" s="163">
        <v>2016</v>
      </c>
      <c r="B81" s="4">
        <v>65648100</v>
      </c>
      <c r="C81" s="4">
        <v>782500</v>
      </c>
      <c r="D81" s="4">
        <v>3231900</v>
      </c>
      <c r="E81" s="4">
        <v>4037500</v>
      </c>
      <c r="F81" s="4">
        <v>3625100</v>
      </c>
      <c r="G81" s="4">
        <v>3778900</v>
      </c>
      <c r="H81" s="4">
        <v>4253800</v>
      </c>
      <c r="I81" s="4">
        <v>4510600</v>
      </c>
      <c r="J81" s="4">
        <v>4408200</v>
      </c>
      <c r="K81" s="4">
        <v>4179500</v>
      </c>
      <c r="L81" s="4">
        <v>4174100</v>
      </c>
      <c r="M81" s="4">
        <v>4619100</v>
      </c>
      <c r="N81" s="4">
        <v>4632000</v>
      </c>
      <c r="O81" s="4">
        <v>4066700</v>
      </c>
      <c r="P81" s="4">
        <v>3534200</v>
      </c>
      <c r="Q81" s="4">
        <v>3636500</v>
      </c>
      <c r="R81" s="4">
        <v>2852100</v>
      </c>
      <c r="S81" s="4">
        <v>2154500</v>
      </c>
      <c r="T81" s="4">
        <v>1606700</v>
      </c>
      <c r="U81" s="4">
        <v>1564200</v>
      </c>
    </row>
    <row r="82" spans="1:21" x14ac:dyDescent="0.35">
      <c r="A82" s="163">
        <v>2017</v>
      </c>
      <c r="B82" s="4">
        <v>66040200</v>
      </c>
      <c r="C82" s="4">
        <v>763200</v>
      </c>
      <c r="D82" s="4">
        <v>3197500</v>
      </c>
      <c r="E82" s="4">
        <v>4113400</v>
      </c>
      <c r="F82" s="4">
        <v>3733400</v>
      </c>
      <c r="G82" s="4">
        <v>3704200</v>
      </c>
      <c r="H82" s="4">
        <v>4207200</v>
      </c>
      <c r="I82" s="4">
        <v>4542000</v>
      </c>
      <c r="J82" s="4">
        <v>4422300</v>
      </c>
      <c r="K82" s="4">
        <v>4282200</v>
      </c>
      <c r="L82" s="4">
        <v>4059400</v>
      </c>
      <c r="M82" s="4">
        <v>4574900</v>
      </c>
      <c r="N82" s="4">
        <v>4668100</v>
      </c>
      <c r="O82" s="4">
        <v>4184300</v>
      </c>
      <c r="P82" s="4">
        <v>3598700</v>
      </c>
      <c r="Q82" s="4">
        <v>3473600</v>
      </c>
      <c r="R82" s="4">
        <v>3111100</v>
      </c>
      <c r="S82" s="4">
        <v>2176900</v>
      </c>
      <c r="T82" s="4">
        <v>1635100</v>
      </c>
      <c r="U82" s="4">
        <v>1592600</v>
      </c>
    </row>
    <row r="83" spans="1:21" x14ac:dyDescent="0.35">
      <c r="A83" s="163">
        <v>2018</v>
      </c>
      <c r="B83" s="4">
        <v>66435600</v>
      </c>
      <c r="C83" s="4">
        <v>745300</v>
      </c>
      <c r="D83" s="4">
        <v>3168800</v>
      </c>
      <c r="E83" s="4">
        <v>4138500</v>
      </c>
      <c r="F83" s="4">
        <v>3858900</v>
      </c>
      <c r="G83" s="4">
        <v>3669300</v>
      </c>
      <c r="H83" s="4">
        <v>4184600</v>
      </c>
      <c r="I83" s="4">
        <v>4527200</v>
      </c>
      <c r="J83" s="4">
        <v>4463400</v>
      </c>
      <c r="K83" s="4">
        <v>4372200</v>
      </c>
      <c r="L83" s="4">
        <v>3993400</v>
      </c>
      <c r="M83" s="4">
        <v>4507400</v>
      </c>
      <c r="N83" s="4">
        <v>4674200</v>
      </c>
      <c r="O83" s="4">
        <v>4293800</v>
      </c>
      <c r="P83" s="4">
        <v>3673100</v>
      </c>
      <c r="Q83" s="4">
        <v>3396400</v>
      </c>
      <c r="R83" s="4">
        <v>3251600</v>
      </c>
      <c r="S83" s="4">
        <v>2235600</v>
      </c>
      <c r="T83" s="4">
        <v>1673500</v>
      </c>
      <c r="U83" s="4">
        <v>1608500</v>
      </c>
    </row>
    <row r="84" spans="1:21" x14ac:dyDescent="0.35">
      <c r="A84" s="163">
        <v>2019</v>
      </c>
      <c r="B84" s="4">
        <v>66796800</v>
      </c>
      <c r="C84" s="4">
        <v>722900</v>
      </c>
      <c r="D84" s="4">
        <v>3134400</v>
      </c>
      <c r="E84" s="4">
        <v>4149900</v>
      </c>
      <c r="F84" s="4">
        <v>3953900</v>
      </c>
      <c r="G84" s="4">
        <v>3657000</v>
      </c>
      <c r="H84" s="4">
        <v>4153100</v>
      </c>
      <c r="I84" s="4">
        <v>4514200</v>
      </c>
      <c r="J84" s="4">
        <v>4497100</v>
      </c>
      <c r="K84" s="4">
        <v>4395700</v>
      </c>
      <c r="L84" s="4">
        <v>4019500</v>
      </c>
      <c r="M84" s="4">
        <v>4402100</v>
      </c>
      <c r="N84" s="4">
        <v>4661000</v>
      </c>
      <c r="O84" s="4">
        <v>4405900</v>
      </c>
      <c r="P84" s="4">
        <v>3755200</v>
      </c>
      <c r="Q84" s="4">
        <v>3368200</v>
      </c>
      <c r="R84" s="4">
        <v>3318900</v>
      </c>
      <c r="S84" s="4">
        <v>2325300</v>
      </c>
      <c r="T84" s="4">
        <v>1715300</v>
      </c>
      <c r="U84" s="4">
        <v>1647300</v>
      </c>
    </row>
    <row r="85" spans="1:21" x14ac:dyDescent="0.35">
      <c r="A85" s="163">
        <v>2020</v>
      </c>
      <c r="B85" s="4">
        <v>67081200</v>
      </c>
      <c r="C85" s="4">
        <v>701900</v>
      </c>
      <c r="D85" s="4">
        <v>3080400</v>
      </c>
      <c r="E85" s="4">
        <v>4147400</v>
      </c>
      <c r="F85" s="4">
        <v>4045100</v>
      </c>
      <c r="G85" s="4">
        <v>3683700</v>
      </c>
      <c r="H85" s="4">
        <v>4133200</v>
      </c>
      <c r="I85" s="4">
        <v>4476600</v>
      </c>
      <c r="J85" s="4">
        <v>4522000</v>
      </c>
      <c r="K85" s="4">
        <v>4404100</v>
      </c>
      <c r="L85" s="4">
        <v>4091500</v>
      </c>
      <c r="M85" s="4">
        <v>4304000</v>
      </c>
      <c r="N85" s="4">
        <v>4616000</v>
      </c>
      <c r="O85" s="4">
        <v>4510900</v>
      </c>
      <c r="P85" s="4">
        <v>3855800</v>
      </c>
      <c r="Q85" s="4">
        <v>3355400</v>
      </c>
      <c r="R85" s="4">
        <v>3363900</v>
      </c>
      <c r="S85" s="4">
        <v>2403800</v>
      </c>
      <c r="T85" s="4">
        <v>1726200</v>
      </c>
      <c r="U85" s="4">
        <v>1659400</v>
      </c>
    </row>
    <row r="86" spans="1:21" x14ac:dyDescent="0.35">
      <c r="A86" s="163">
        <v>2021</v>
      </c>
      <c r="B86" s="4">
        <v>67026300</v>
      </c>
      <c r="C86" s="4">
        <v>675500</v>
      </c>
      <c r="D86" s="4">
        <v>2904800</v>
      </c>
      <c r="E86" s="4">
        <v>3933900</v>
      </c>
      <c r="F86" s="4">
        <v>4034800</v>
      </c>
      <c r="G86" s="4">
        <v>3794200</v>
      </c>
      <c r="H86" s="4">
        <v>4034800</v>
      </c>
      <c r="I86" s="4">
        <v>4367100</v>
      </c>
      <c r="J86" s="4">
        <v>4655200</v>
      </c>
      <c r="K86" s="4">
        <v>4477400</v>
      </c>
      <c r="L86" s="4">
        <v>4226500</v>
      </c>
      <c r="M86" s="4">
        <v>4214600</v>
      </c>
      <c r="N86" s="4">
        <v>4640500</v>
      </c>
      <c r="O86" s="4">
        <v>4573900</v>
      </c>
      <c r="P86" s="4">
        <v>3956100</v>
      </c>
      <c r="Q86" s="4">
        <v>3354000</v>
      </c>
      <c r="R86" s="4">
        <v>3345100</v>
      </c>
      <c r="S86" s="4">
        <v>2490300</v>
      </c>
      <c r="T86" s="4">
        <v>1698400</v>
      </c>
      <c r="U86" s="4">
        <v>1649200</v>
      </c>
    </row>
    <row r="87" spans="1:21" x14ac:dyDescent="0.35">
      <c r="A87" s="163">
        <v>2022</v>
      </c>
      <c r="B87" s="4">
        <v>67596281</v>
      </c>
      <c r="C87" s="4">
        <v>694286</v>
      </c>
      <c r="D87" s="4">
        <v>2885284</v>
      </c>
      <c r="E87" s="4">
        <v>3920484</v>
      </c>
      <c r="F87" s="4">
        <v>4115541</v>
      </c>
      <c r="G87" s="4">
        <v>3890998</v>
      </c>
      <c r="H87" s="4">
        <v>4067664</v>
      </c>
      <c r="I87" s="4">
        <v>4360289</v>
      </c>
      <c r="J87" s="4">
        <v>4673506</v>
      </c>
      <c r="K87" s="4">
        <v>4529387</v>
      </c>
      <c r="L87" s="4">
        <v>4329572</v>
      </c>
      <c r="M87" s="4">
        <v>4100792</v>
      </c>
      <c r="N87" s="4">
        <v>4597548</v>
      </c>
      <c r="O87" s="4">
        <v>4616735</v>
      </c>
      <c r="P87" s="4">
        <v>4077744</v>
      </c>
      <c r="Q87" s="4">
        <v>3419820</v>
      </c>
      <c r="R87" s="4">
        <v>3195725</v>
      </c>
      <c r="S87" s="4">
        <v>2721800</v>
      </c>
      <c r="T87" s="4">
        <v>1716629</v>
      </c>
      <c r="U87" s="4">
        <v>1682477</v>
      </c>
    </row>
    <row r="90" spans="1:21" x14ac:dyDescent="0.35">
      <c r="A90" s="3" t="s">
        <v>724</v>
      </c>
      <c r="B90" s="2" t="s">
        <v>780</v>
      </c>
    </row>
    <row r="92" spans="1:21" x14ac:dyDescent="0.35">
      <c r="A92" s="8" t="s">
        <v>240</v>
      </c>
    </row>
    <row r="94" spans="1:21" x14ac:dyDescent="0.35">
      <c r="A94" s="167"/>
      <c r="B94" s="20" t="s">
        <v>242</v>
      </c>
      <c r="C94" s="20" t="s">
        <v>75</v>
      </c>
      <c r="D94" s="20" t="s">
        <v>76</v>
      </c>
      <c r="E94" s="20" t="s">
        <v>77</v>
      </c>
      <c r="F94" s="20" t="s">
        <v>78</v>
      </c>
      <c r="G94" s="20" t="s">
        <v>79</v>
      </c>
      <c r="H94" s="20" t="s">
        <v>80</v>
      </c>
      <c r="I94" s="20" t="s">
        <v>81</v>
      </c>
      <c r="J94" s="20" t="s">
        <v>82</v>
      </c>
      <c r="K94" s="20" t="s">
        <v>83</v>
      </c>
      <c r="L94" s="20" t="s">
        <v>84</v>
      </c>
      <c r="M94" s="20" t="s">
        <v>85</v>
      </c>
      <c r="N94" s="20" t="s">
        <v>86</v>
      </c>
      <c r="O94" s="20" t="s">
        <v>87</v>
      </c>
      <c r="P94" s="20" t="s">
        <v>88</v>
      </c>
      <c r="Q94" s="20" t="s">
        <v>89</v>
      </c>
      <c r="R94" s="20" t="s">
        <v>90</v>
      </c>
      <c r="S94" s="20" t="s">
        <v>91</v>
      </c>
      <c r="T94" s="20" t="s">
        <v>92</v>
      </c>
      <c r="U94" s="20" t="s">
        <v>237</v>
      </c>
    </row>
    <row r="95" spans="1:21" x14ac:dyDescent="0.35">
      <c r="A95" s="163">
        <v>2013</v>
      </c>
      <c r="B95" s="26">
        <v>22.23203240897455</v>
      </c>
      <c r="C95" s="26">
        <v>1.7663386323492303</v>
      </c>
      <c r="D95" s="26">
        <v>1.4591288690199</v>
      </c>
      <c r="E95" s="26">
        <v>0.69123198808954112</v>
      </c>
      <c r="F95" s="26">
        <v>1.6137708445400754</v>
      </c>
      <c r="G95" s="26">
        <v>6.9272764730119487</v>
      </c>
      <c r="H95" s="26">
        <v>9.9670854387835526</v>
      </c>
      <c r="I95" s="26">
        <v>11.883145240995702</v>
      </c>
      <c r="J95" s="26">
        <v>14.259302056852322</v>
      </c>
      <c r="K95" s="26">
        <v>17.974185741655742</v>
      </c>
      <c r="L95" s="26">
        <v>17.481039966194427</v>
      </c>
      <c r="M95" s="26">
        <v>15.704013484968101</v>
      </c>
      <c r="N95" s="26">
        <v>15.491920261498089</v>
      </c>
      <c r="O95" s="26">
        <v>14.054888599036389</v>
      </c>
      <c r="P95" s="26">
        <v>14.149344780840488</v>
      </c>
      <c r="Q95" s="26">
        <v>16.468566518688245</v>
      </c>
      <c r="R95" s="26">
        <v>22.763074984247005</v>
      </c>
      <c r="S95" s="26">
        <v>48.468046460494236</v>
      </c>
      <c r="T95" s="26">
        <v>105.4261565262275</v>
      </c>
      <c r="U95" s="26">
        <v>310.92379385964915</v>
      </c>
    </row>
    <row r="96" spans="1:21" x14ac:dyDescent="0.35">
      <c r="A96" s="163">
        <v>2014</v>
      </c>
      <c r="B96" s="26">
        <v>23.745758303816906</v>
      </c>
      <c r="C96" s="26">
        <v>3.8545547989207245</v>
      </c>
      <c r="D96" s="26">
        <v>2.0012315270935961</v>
      </c>
      <c r="E96" s="26">
        <v>0.75143160676806675</v>
      </c>
      <c r="F96" s="26">
        <v>1.5900056785917092</v>
      </c>
      <c r="G96" s="26">
        <v>6.5459646206197881</v>
      </c>
      <c r="H96" s="26">
        <v>11.63626248812035</v>
      </c>
      <c r="I96" s="26">
        <v>12.908660413441398</v>
      </c>
      <c r="J96" s="26">
        <v>14.828757689835644</v>
      </c>
      <c r="K96" s="26">
        <v>19.828751689950426</v>
      </c>
      <c r="L96" s="26">
        <v>20.08882815169115</v>
      </c>
      <c r="M96" s="26">
        <v>18.276762402088771</v>
      </c>
      <c r="N96" s="26">
        <v>16.598999573809468</v>
      </c>
      <c r="O96" s="26">
        <v>16.550001301100732</v>
      </c>
      <c r="P96" s="26">
        <v>16.972320309830277</v>
      </c>
      <c r="Q96" s="26">
        <v>18.02459430624965</v>
      </c>
      <c r="R96" s="26">
        <v>26.237849331713242</v>
      </c>
      <c r="S96" s="26">
        <v>50.742921222315665</v>
      </c>
      <c r="T96" s="26">
        <v>108.54591836734694</v>
      </c>
      <c r="U96" s="26">
        <v>304.08461947844597</v>
      </c>
    </row>
    <row r="97" spans="1:21" x14ac:dyDescent="0.35">
      <c r="A97" s="163">
        <v>2015</v>
      </c>
      <c r="B97" s="26">
        <v>24.933189986177236</v>
      </c>
      <c r="C97" s="26">
        <v>4.7631307929969102</v>
      </c>
      <c r="D97" s="26">
        <v>1.4460203673507062</v>
      </c>
      <c r="E97" s="26">
        <v>0.83451345336839988</v>
      </c>
      <c r="F97" s="26">
        <v>1.2678556335051983</v>
      </c>
      <c r="G97" s="26">
        <v>6.145558199743717</v>
      </c>
      <c r="H97" s="26">
        <v>10.850583277062427</v>
      </c>
      <c r="I97" s="26">
        <v>12.451589660452129</v>
      </c>
      <c r="J97" s="26">
        <v>15.748031496062991</v>
      </c>
      <c r="K97" s="26">
        <v>20.127975679717572</v>
      </c>
      <c r="L97" s="26">
        <v>21.654184304786714</v>
      </c>
      <c r="M97" s="26">
        <v>19.241151445785732</v>
      </c>
      <c r="N97" s="26">
        <v>17.348257507721289</v>
      </c>
      <c r="O97" s="26">
        <v>16.554028400030372</v>
      </c>
      <c r="P97" s="26">
        <v>17.19164977011166</v>
      </c>
      <c r="Q97" s="26">
        <v>18.231616223095223</v>
      </c>
      <c r="R97" s="26">
        <v>25.429326287978864</v>
      </c>
      <c r="S97" s="26">
        <v>54.44033302497688</v>
      </c>
      <c r="T97" s="26">
        <v>115.31417745500475</v>
      </c>
      <c r="U97" s="26">
        <v>333.04934792581429</v>
      </c>
    </row>
    <row r="98" spans="1:21" x14ac:dyDescent="0.35">
      <c r="A98" s="163">
        <v>2016</v>
      </c>
      <c r="B98" s="26">
        <v>25.496549024267271</v>
      </c>
      <c r="C98" s="26">
        <v>2.8115015974440896</v>
      </c>
      <c r="D98" s="26">
        <v>1.6399022246975465</v>
      </c>
      <c r="E98" s="26">
        <v>0.61919504643962842</v>
      </c>
      <c r="F98" s="26">
        <v>1.4896140796115969</v>
      </c>
      <c r="G98" s="26">
        <v>6.2716663579348495</v>
      </c>
      <c r="H98" s="26">
        <v>11.40157036061874</v>
      </c>
      <c r="I98" s="26">
        <v>13.568039728639205</v>
      </c>
      <c r="J98" s="26">
        <v>17.263282065242048</v>
      </c>
      <c r="K98" s="26">
        <v>20.576623998085896</v>
      </c>
      <c r="L98" s="26">
        <v>24.771807096140485</v>
      </c>
      <c r="M98" s="26">
        <v>21.259552726721655</v>
      </c>
      <c r="N98" s="26">
        <v>17.465457685664937</v>
      </c>
      <c r="O98" s="26">
        <v>15.098236899697545</v>
      </c>
      <c r="P98" s="26">
        <v>17.090147699620847</v>
      </c>
      <c r="Q98" s="26">
        <v>18.561803932352536</v>
      </c>
      <c r="R98" s="26">
        <v>27.208022159110833</v>
      </c>
      <c r="S98" s="26">
        <v>55.047574843351128</v>
      </c>
      <c r="T98" s="26">
        <v>114.58268500653514</v>
      </c>
      <c r="U98" s="26">
        <v>326.55670630354177</v>
      </c>
    </row>
    <row r="99" spans="1:21" x14ac:dyDescent="0.35">
      <c r="A99" s="163">
        <v>2017</v>
      </c>
      <c r="B99" s="26">
        <v>25.888776835927207</v>
      </c>
      <c r="C99" s="26">
        <v>2.4895178197064989</v>
      </c>
      <c r="D99" s="26">
        <v>1.2509773260359656</v>
      </c>
      <c r="E99" s="26">
        <v>0.63208051733359261</v>
      </c>
      <c r="F99" s="26">
        <v>1.1785503830288744</v>
      </c>
      <c r="G99" s="26">
        <v>5.6962367042816258</v>
      </c>
      <c r="H99" s="26">
        <v>9.9591177029853579</v>
      </c>
      <c r="I99" s="26">
        <v>11.602818141787758</v>
      </c>
      <c r="J99" s="26">
        <v>15.964543337177487</v>
      </c>
      <c r="K99" s="26">
        <v>22.371678109383026</v>
      </c>
      <c r="L99" s="26">
        <v>23.550278366261022</v>
      </c>
      <c r="M99" s="26">
        <v>21.530525257382678</v>
      </c>
      <c r="N99" s="26">
        <v>18.701398856065637</v>
      </c>
      <c r="O99" s="26">
        <v>17.063786057405061</v>
      </c>
      <c r="P99" s="26">
        <v>16.867202045182982</v>
      </c>
      <c r="Q99" s="26">
        <v>19.633809304467988</v>
      </c>
      <c r="R99" s="26">
        <v>26.903667513098259</v>
      </c>
      <c r="S99" s="26">
        <v>55.032385502319812</v>
      </c>
      <c r="T99" s="26">
        <v>112.16439361506941</v>
      </c>
      <c r="U99" s="26">
        <v>342.8984051236971</v>
      </c>
    </row>
    <row r="100" spans="1:21" x14ac:dyDescent="0.35">
      <c r="A100" s="163">
        <v>2018</v>
      </c>
      <c r="B100" s="26">
        <v>27.873609932024394</v>
      </c>
      <c r="C100" s="26">
        <v>3.622702267543271</v>
      </c>
      <c r="D100" s="26">
        <v>1.1360767482958849</v>
      </c>
      <c r="E100" s="26">
        <v>0.57992026096411742</v>
      </c>
      <c r="F100" s="26">
        <v>1.3734483920288165</v>
      </c>
      <c r="G100" s="26">
        <v>7.14032649279154</v>
      </c>
      <c r="H100" s="26">
        <v>10.610333126224729</v>
      </c>
      <c r="I100" s="26">
        <v>13.805442657713378</v>
      </c>
      <c r="J100" s="26">
        <v>17.049782676883094</v>
      </c>
      <c r="K100" s="26">
        <v>22.894652577649698</v>
      </c>
      <c r="L100" s="26">
        <v>27.896028446937446</v>
      </c>
      <c r="M100" s="26">
        <v>25.602342814039137</v>
      </c>
      <c r="N100" s="26">
        <v>21.094518848145139</v>
      </c>
      <c r="O100" s="26">
        <v>18.258884903814803</v>
      </c>
      <c r="P100" s="26">
        <v>17.69622389806975</v>
      </c>
      <c r="Q100" s="26">
        <v>20.757272406077021</v>
      </c>
      <c r="R100" s="26">
        <v>28.44753352195842</v>
      </c>
      <c r="S100" s="26">
        <v>54.929325460726425</v>
      </c>
      <c r="T100" s="26">
        <v>115.50642366298176</v>
      </c>
      <c r="U100" s="26">
        <v>360.95741373950887</v>
      </c>
    </row>
    <row r="101" spans="1:21" x14ac:dyDescent="0.35">
      <c r="A101" s="163">
        <v>2019</v>
      </c>
      <c r="B101" s="26">
        <v>27.808218357765639</v>
      </c>
      <c r="C101" s="26">
        <v>3.3199612671185506</v>
      </c>
      <c r="D101" s="26">
        <v>0.76569678407350683</v>
      </c>
      <c r="E101" s="26">
        <v>0.3614544928793465</v>
      </c>
      <c r="F101" s="26">
        <v>1.1634082804319785</v>
      </c>
      <c r="G101" s="26">
        <v>6.0432048126879954</v>
      </c>
      <c r="H101" s="26">
        <v>10.401868483783199</v>
      </c>
      <c r="I101" s="26">
        <v>13.13632537326658</v>
      </c>
      <c r="J101" s="26">
        <v>16.677414333681707</v>
      </c>
      <c r="K101" s="26">
        <v>22.08976954751234</v>
      </c>
      <c r="L101" s="26">
        <v>27.291951735290461</v>
      </c>
      <c r="M101" s="26">
        <v>27.168851230094727</v>
      </c>
      <c r="N101" s="26">
        <v>22.098262175498821</v>
      </c>
      <c r="O101" s="26">
        <v>18.634104269275291</v>
      </c>
      <c r="P101" s="26">
        <v>19.732637409458881</v>
      </c>
      <c r="Q101" s="26">
        <v>21.049818894364943</v>
      </c>
      <c r="R101" s="26">
        <v>27.388592605983909</v>
      </c>
      <c r="S101" s="26">
        <v>55.734743904012383</v>
      </c>
      <c r="T101" s="26">
        <v>109.48522124409725</v>
      </c>
      <c r="U101" s="26">
        <v>353.4268196442664</v>
      </c>
    </row>
    <row r="102" spans="1:21" x14ac:dyDescent="0.35">
      <c r="A102" s="163">
        <v>2020</v>
      </c>
      <c r="B102" s="26">
        <v>28.726379373058322</v>
      </c>
      <c r="C102" s="26">
        <v>1.9945861233793987</v>
      </c>
      <c r="D102" s="26">
        <v>1.2336060251915337</v>
      </c>
      <c r="E102" s="26">
        <v>0.48222983073732945</v>
      </c>
      <c r="F102" s="26">
        <v>1.0630145113841438</v>
      </c>
      <c r="G102" s="26">
        <v>4.9406846377283706</v>
      </c>
      <c r="H102" s="26">
        <v>9.6051485531791343</v>
      </c>
      <c r="I102" s="26">
        <v>12.174418085153912</v>
      </c>
      <c r="J102" s="26">
        <v>17.271118973905352</v>
      </c>
      <c r="K102" s="26">
        <v>22.297404691083308</v>
      </c>
      <c r="L102" s="26">
        <v>26.836123671025295</v>
      </c>
      <c r="M102" s="26">
        <v>29.437732342007436</v>
      </c>
      <c r="N102" s="26">
        <v>23.591854419410744</v>
      </c>
      <c r="O102" s="26">
        <v>20.572391318805561</v>
      </c>
      <c r="P102" s="26">
        <v>17.583899579853725</v>
      </c>
      <c r="Q102" s="26">
        <v>21.249329439113072</v>
      </c>
      <c r="R102" s="26">
        <v>29.816581943577393</v>
      </c>
      <c r="S102" s="26">
        <v>54.289042349613112</v>
      </c>
      <c r="T102" s="26">
        <v>119.27934190707913</v>
      </c>
      <c r="U102" s="26">
        <v>369.29010485717731</v>
      </c>
    </row>
    <row r="103" spans="1:21" x14ac:dyDescent="0.35">
      <c r="A103" s="163">
        <v>2021</v>
      </c>
      <c r="B103" s="26">
        <v>29.430238577991027</v>
      </c>
      <c r="C103" s="26">
        <v>3.2568467801628427</v>
      </c>
      <c r="D103" s="26">
        <v>1.2737537868355826</v>
      </c>
      <c r="E103" s="26">
        <v>0.22878059940517045</v>
      </c>
      <c r="F103" s="26">
        <v>1.0161594131059779</v>
      </c>
      <c r="G103" s="26">
        <v>6.009171893943388</v>
      </c>
      <c r="H103" s="26">
        <v>10.335084762565678</v>
      </c>
      <c r="I103" s="26">
        <v>13.647500629708503</v>
      </c>
      <c r="J103" s="26">
        <v>17.249527410207939</v>
      </c>
      <c r="K103" s="26">
        <v>24.34448563898691</v>
      </c>
      <c r="L103" s="26">
        <v>27.28025553058086</v>
      </c>
      <c r="M103" s="26">
        <v>29.492715797465952</v>
      </c>
      <c r="N103" s="26">
        <v>26.074776424954209</v>
      </c>
      <c r="O103" s="26">
        <v>20.245304882048146</v>
      </c>
      <c r="P103" s="26">
        <v>20.019716387351178</v>
      </c>
      <c r="Q103" s="26">
        <v>21.794871794871796</v>
      </c>
      <c r="R103" s="26">
        <v>30.432573017249108</v>
      </c>
      <c r="S103" s="26">
        <v>56.820463397984184</v>
      </c>
      <c r="T103" s="26">
        <v>116.81582666038625</v>
      </c>
      <c r="U103" s="26">
        <v>364.479747756488</v>
      </c>
    </row>
    <row r="104" spans="1:21" x14ac:dyDescent="0.35">
      <c r="A104" s="162">
        <v>2022</v>
      </c>
      <c r="B104" s="289">
        <v>31.563866657102036</v>
      </c>
      <c r="C104" s="289">
        <v>3.4567887009099998</v>
      </c>
      <c r="D104" s="289">
        <v>1.4556625968188921</v>
      </c>
      <c r="E104" s="289">
        <v>0.33159171163560419</v>
      </c>
      <c r="F104" s="289">
        <v>1.2392052466492256</v>
      </c>
      <c r="G104" s="289">
        <v>5.6283760618740999</v>
      </c>
      <c r="H104" s="289">
        <v>10.522009684182372</v>
      </c>
      <c r="I104" s="289">
        <v>12.476237240237976</v>
      </c>
      <c r="J104" s="289">
        <v>16.005114789624749</v>
      </c>
      <c r="K104" s="289">
        <v>21.768950191273124</v>
      </c>
      <c r="L104" s="289">
        <v>26.284353280185663</v>
      </c>
      <c r="M104" s="289">
        <v>29.311411064009096</v>
      </c>
      <c r="N104" s="289">
        <v>26.100869419960379</v>
      </c>
      <c r="O104" s="289">
        <v>21.833611849066493</v>
      </c>
      <c r="P104" s="289">
        <v>20.599625675373442</v>
      </c>
      <c r="Q104" s="289">
        <v>24.387248451672892</v>
      </c>
      <c r="R104" s="289">
        <v>35.297154792730915</v>
      </c>
      <c r="S104" s="289">
        <v>59.739878021897269</v>
      </c>
      <c r="T104" s="289">
        <v>133.05146307093727</v>
      </c>
      <c r="U104" s="289">
        <v>417.30139550198902</v>
      </c>
    </row>
    <row r="105" spans="1:21" x14ac:dyDescent="0.35">
      <c r="A105" s="163" t="s">
        <v>241</v>
      </c>
      <c r="B105" s="290">
        <v>0.41974724021904719</v>
      </c>
      <c r="C105" s="290">
        <v>0.95703623167233287</v>
      </c>
      <c r="D105" s="290">
        <v>-2.3755764652482192E-3</v>
      </c>
      <c r="E105" s="290">
        <v>-0.52028882148224553</v>
      </c>
      <c r="F105" s="290">
        <v>-0.23210581549302989</v>
      </c>
      <c r="G105" s="290">
        <v>-0.18750520730596631</v>
      </c>
      <c r="H105" s="290">
        <v>5.56756785930137E-2</v>
      </c>
      <c r="I105" s="290">
        <v>4.9910355147066987E-2</v>
      </c>
      <c r="J105" s="290">
        <v>0.1224332527505072</v>
      </c>
      <c r="K105" s="290">
        <v>0.21112302410578176</v>
      </c>
      <c r="L105" s="290">
        <v>0.50359208210812723</v>
      </c>
      <c r="M105" s="290">
        <v>0.86649171513167711</v>
      </c>
      <c r="N105" s="290">
        <v>0.6848053036284083</v>
      </c>
      <c r="O105" s="290">
        <v>0.5534532127535623</v>
      </c>
      <c r="P105" s="290">
        <v>0.45587134912898764</v>
      </c>
      <c r="Q105" s="290">
        <v>0.4808361385915807</v>
      </c>
      <c r="R105" s="290">
        <v>0.55063210120592299</v>
      </c>
      <c r="S105" s="290">
        <v>0.23256211843798114</v>
      </c>
      <c r="T105" s="290">
        <v>0.26203465491827216</v>
      </c>
      <c r="U105" s="290">
        <v>0.34213400113842263</v>
      </c>
    </row>
    <row r="108" spans="1:21" x14ac:dyDescent="0.35">
      <c r="A108" s="3" t="s">
        <v>724</v>
      </c>
      <c r="B108" s="2" t="s">
        <v>784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16</vt:i4>
      </vt:variant>
    </vt:vector>
  </HeadingPairs>
  <TitlesOfParts>
    <vt:vector size="16" baseType="lpstr">
      <vt:lpstr>Title page</vt:lpstr>
      <vt:lpstr>Sources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vector>
  </TitlesOfParts>
  <Company>RoSPA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Broun</dc:creator>
  <cp:lastModifiedBy>James Broun</cp:lastModifiedBy>
  <cp:lastPrinted>2024-10-31T10:26:35Z</cp:lastPrinted>
  <dcterms:created xsi:type="dcterms:W3CDTF">2024-09-19T13:39:30Z</dcterms:created>
  <dcterms:modified xsi:type="dcterms:W3CDTF">2024-11-12T11:50:34Z</dcterms:modified>
  <cp:contentStatus/>
</cp:coreProperties>
</file>